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5480" windowHeight="10485" activeTab="1"/>
  </bookViews>
  <sheets>
    <sheet name="Для розрахунку" sheetId="1" r:id="rId1"/>
    <sheet name="ГОТОВИЙ ЗВІТ" sheetId="2" r:id="rId2"/>
  </sheets>
  <definedNames>
    <definedName name="_xlnm.Print_Area" localSheetId="1">'ГОТОВИЙ ЗВІТ'!$A$1:$BR$97</definedName>
    <definedName name="_xlnm.Print_Area" localSheetId="0">'Для розрахунку'!$A$1:$BR$101</definedName>
  </definedNames>
  <calcPr calcId="145621" refMode="R1C1"/>
</workbook>
</file>

<file path=xl/calcChain.xml><?xml version="1.0" encoding="utf-8"?>
<calcChain xmlns="http://schemas.openxmlformats.org/spreadsheetml/2006/main">
  <c r="AQ44" i="1" l="1"/>
  <c r="BD44" i="2" s="1"/>
  <c r="AR30" i="2"/>
  <c r="AQ29" i="2"/>
  <c r="BF74" i="2"/>
  <c r="BF75" i="2"/>
  <c r="BF76" i="2"/>
  <c r="BF77" i="2"/>
  <c r="AR74" i="2"/>
  <c r="AR75" i="2"/>
  <c r="AR76" i="2"/>
  <c r="AR77" i="2"/>
  <c r="AR73" i="2"/>
  <c r="BF72" i="2"/>
  <c r="AR72" i="2"/>
  <c r="AQ68" i="2"/>
  <c r="BE68" i="2"/>
  <c r="BF60" i="2"/>
  <c r="BF61" i="2"/>
  <c r="AR60" i="2"/>
  <c r="AR61" i="2"/>
  <c r="BE79" i="1"/>
  <c r="AQ79" i="1"/>
  <c r="BD79" i="2"/>
  <c r="BE53" i="2"/>
  <c r="BE54" i="2"/>
  <c r="AQ53" i="2"/>
  <c r="AQ54" i="2"/>
  <c r="AQ55" i="2"/>
  <c r="BF38" i="2"/>
  <c r="BF39" i="2"/>
  <c r="BF40" i="2"/>
  <c r="BF41" i="2"/>
  <c r="BF42" i="2"/>
  <c r="AR42" i="2"/>
  <c r="AR38" i="2"/>
  <c r="AR39" i="2"/>
  <c r="AR40" i="2"/>
  <c r="AR41" i="2"/>
  <c r="BF35" i="2"/>
  <c r="BF36" i="2"/>
  <c r="BF37" i="2"/>
  <c r="AR35" i="2"/>
  <c r="AR36" i="2"/>
  <c r="AR37" i="2"/>
  <c r="BE44" i="2"/>
  <c r="BE20" i="2"/>
  <c r="BE21" i="2"/>
  <c r="BE22" i="2"/>
  <c r="BE23" i="2"/>
  <c r="BE24" i="2"/>
  <c r="BE25" i="2"/>
  <c r="BE26" i="2"/>
  <c r="BE27" i="2"/>
  <c r="BE28" i="2"/>
  <c r="AQ20" i="2"/>
  <c r="AQ21" i="2"/>
  <c r="AQ22" i="2"/>
  <c r="AQ23" i="2"/>
  <c r="AQ24" i="2"/>
  <c r="AQ25" i="2"/>
  <c r="AQ26" i="2"/>
  <c r="AQ27" i="2"/>
  <c r="AQ28" i="2"/>
  <c r="AQ84" i="2"/>
  <c r="BE84" i="2"/>
  <c r="BE63" i="1"/>
  <c r="BF63" i="2"/>
  <c r="AQ63" i="1"/>
  <c r="BD63" i="2" s="1"/>
  <c r="BR79" i="2"/>
  <c r="BF79" i="2"/>
  <c r="BE79" i="2"/>
  <c r="AQ45" i="2"/>
  <c r="BF33" i="2"/>
  <c r="BF34" i="2"/>
  <c r="BF43" i="2"/>
  <c r="BF32" i="2"/>
  <c r="AR33" i="2"/>
  <c r="AR32" i="2"/>
  <c r="BF30" i="2"/>
  <c r="AQ85" i="2"/>
  <c r="BE85" i="2"/>
  <c r="BF78" i="2"/>
  <c r="BF73" i="2"/>
  <c r="AR78" i="2"/>
  <c r="BF70" i="2"/>
  <c r="AR70" i="2"/>
  <c r="BE69" i="2"/>
  <c r="BE67" i="2"/>
  <c r="AQ69" i="2"/>
  <c r="AQ67" i="2"/>
  <c r="BE64" i="2"/>
  <c r="AQ64" i="2"/>
  <c r="BF59" i="2"/>
  <c r="BF62" i="2"/>
  <c r="BF58" i="2"/>
  <c r="BF56" i="2"/>
  <c r="AR59" i="2"/>
  <c r="AR62" i="2"/>
  <c r="AR58" i="2"/>
  <c r="AR56" i="2"/>
  <c r="AQ52" i="2"/>
  <c r="BE52" i="2"/>
  <c r="BE55" i="2"/>
  <c r="BE51" i="2"/>
  <c r="AQ51" i="2"/>
  <c r="BE49" i="2"/>
  <c r="AQ49" i="2"/>
  <c r="BE48" i="2"/>
  <c r="AQ48" i="2"/>
  <c r="BE45" i="2"/>
  <c r="BE17" i="2"/>
  <c r="BE18" i="2"/>
  <c r="BE19" i="2"/>
  <c r="BE29" i="2"/>
  <c r="AQ18" i="2"/>
  <c r="AQ19" i="2"/>
  <c r="AQ17" i="2"/>
  <c r="BE14" i="2"/>
  <c r="AQ14" i="2"/>
  <c r="AR63" i="2"/>
  <c r="AR79" i="2"/>
  <c r="AQ79" i="2"/>
  <c r="BR63" i="2"/>
  <c r="BE63" i="2"/>
  <c r="AQ83" i="1"/>
  <c r="AQ86" i="1" s="1"/>
  <c r="AQ44" i="2"/>
  <c r="AR44" i="2"/>
  <c r="BF44" i="2"/>
  <c r="BE83" i="1"/>
  <c r="BE83" i="2" s="1"/>
  <c r="BR44" i="2"/>
  <c r="AR83" i="2"/>
  <c r="AQ83" i="2"/>
  <c r="BE86" i="1"/>
  <c r="BR86" i="2" s="1"/>
  <c r="BR83" i="2"/>
  <c r="BF83" i="2"/>
  <c r="BF86" i="2"/>
  <c r="BE86" i="2"/>
  <c r="BD86" i="2" l="1"/>
  <c r="AR86" i="2"/>
  <c r="AQ86" i="2"/>
  <c r="BD83" i="2"/>
  <c r="AQ63" i="2"/>
</calcChain>
</file>

<file path=xl/sharedStrings.xml><?xml version="1.0" encoding="utf-8"?>
<sst xmlns="http://schemas.openxmlformats.org/spreadsheetml/2006/main" count="404" uniqueCount="94">
  <si>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</si>
  <si>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</si>
  <si>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</si>
  <si>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</si>
  <si>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</si>
  <si>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</si>
  <si>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</si>
  <si>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</si>
  <si>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</si>
  <si>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</si>
  <si>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</si>
  <si>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</si>
  <si>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</si>
  <si>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Звіт про рух грошових коштів (за прямим методом)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</si>
  <si>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</si>
  <si>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</si>
  <si>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</si>
  <si>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</si>
  <si>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</si>
  <si>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</si>
  <si>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</si>
  <si>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</si>
  <si>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</si>
  <si>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</si>
  <si>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</si>
  <si>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</si>
  <si>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</si>
  <si>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</si>
  <si>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</si>
  <si>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</si>
  <si>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</si>
  <si>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</si>
  <si>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</si>
  <si>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</si>
  <si>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</si>
  <si>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</si>
  <si>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</si>
  <si>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</si>
  <si>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</si>
  <si>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</si>
  <si>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</si>
  <si>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</si>
  <si>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</si>
  <si>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</si>
  <si>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</si>
  <si>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</si>
  <si>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</si>
  <si>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</si>
  <si>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</si>
  <si>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</si>
  <si>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</si>
  <si>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</si>
  <si>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(</t>
  </si>
  <si>
    <t>)</t>
  </si>
  <si>
    <t>за</t>
  </si>
  <si>
    <t>р.</t>
  </si>
  <si>
    <r>
      <t xml:space="preserve">Увага! </t>
    </r>
    <r>
      <rPr>
        <sz val="9"/>
        <rFont val="Arial Cyr"/>
        <family val="2"/>
        <charset val="204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  <charset val="204"/>
      </rPr>
      <t>"Для розрахунків"</t>
    </r>
    <r>
      <rPr>
        <sz val="9"/>
        <rFont val="Arial Cyr"/>
        <family val="2"/>
        <charset val="204"/>
      </rPr>
      <t xml:space="preserve">, щоб скласти звіт, а потім </t>
    </r>
    <r>
      <rPr>
        <b/>
        <sz val="9"/>
        <rFont val="Arial Cyr"/>
        <family val="2"/>
        <charset val="204"/>
      </rPr>
      <t>роздрукувати ГОТОВИЙ ЗВІТ</t>
    </r>
    <r>
      <rPr>
        <sz val="9"/>
        <rFont val="Arial Cyr"/>
        <family val="2"/>
        <charset val="204"/>
      </rPr>
      <t xml:space="preserve"> з однойменного листа.</t>
    </r>
  </si>
  <si>
    <r>
      <t>Формули</t>
    </r>
    <r>
      <rPr>
        <sz val="9"/>
        <rFont val="Arial"/>
        <family val="2"/>
        <charset val="204"/>
      </rPr>
      <t xml:space="preserve">, що містяться в комірках даного листа, </t>
    </r>
    <r>
      <rPr>
        <b/>
        <sz val="9"/>
        <rFont val="Arial"/>
        <family val="2"/>
        <charset val="204"/>
      </rPr>
      <t>захищені від змін</t>
    </r>
    <r>
      <rPr>
        <sz val="9"/>
        <rFont val="Arial"/>
        <family val="2"/>
        <charset val="204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</si>
  <si>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P.S. Дані примітки та колір комірок не друкуються.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</si>
  <si>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</si>
  <si>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</si>
  <si>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</si>
  <si>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</si>
  <si>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</si>
  <si>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</si>
  <si>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</si>
  <si>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</si>
  <si>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</si>
  <si>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</si>
  <si>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</si>
  <si>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</si>
  <si>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</si>
  <si>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</si>
  <si>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</si>
  <si>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</si>
  <si>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</si>
  <si>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</si>
  <si>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</si>
  <si>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</si>
  <si>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</si>
  <si>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Надходження від продажу частки в дочірньому підприємстві</t>
  </si>
  <si>
    <t>Витрачання на сплату відсотків</t>
  </si>
  <si>
    <t>Витрачання на сплату заборгованості з фінансової оренди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</si>
  <si>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</si>
  <si>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</si>
  <si>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ПТ "ДІЛА ЛОМБАРД"</t>
  </si>
  <si>
    <t>01</t>
  </si>
  <si>
    <t>30839335</t>
  </si>
  <si>
    <t>Д.Ш.Діасамідзе</t>
  </si>
  <si>
    <t>Л.Г. Кондратюк</t>
  </si>
  <si>
    <t>Аудитор</t>
  </si>
  <si>
    <t>О.В. Куліченко</t>
  </si>
  <si>
    <t>2016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</si>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</sst>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Times New Roman"/>
      <family val="2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49" fontId="0" fillId="0" borderId="0" xfId="0" applyNumberFormat="1"/>
    <xf numFmtId="49" fontId="8" fillId="0" borderId="0" xfId="0" applyNumberFormat="1" applyFont="1" applyBorder="1" applyAlignment="1">
      <alignment horizontal="center" vertical="top"/>
    </xf>
    <xf numFmtId="49" fontId="0" fillId="0" borderId="0" xfId="0" applyNumberFormat="1" applyBorder="1"/>
    <xf numFmtId="49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center" wrapText="1"/>
    </xf>
    <xf numFmtId="49" fontId="0" fillId="0" borderId="0" xfId="0" applyNumberFormat="1" applyFill="1" applyBorder="1"/>
    <xf numFmtId="4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0" xfId="0" applyNumberFormat="1" applyProtection="1">
      <protection hidden="1"/>
    </xf>
    <xf numFmtId="0" fontId="11" fillId="0" borderId="0" xfId="0" applyNumberFormat="1" applyFont="1" applyBorder="1" applyAlignment="1" applyProtection="1">
      <alignment horizontal="right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Border="1" applyProtection="1">
      <protection hidden="1"/>
    </xf>
    <xf numFmtId="0" fontId="8" fillId="0" borderId="0" xfId="0" applyNumberFormat="1" applyFont="1" applyBorder="1" applyAlignment="1" applyProtection="1">
      <alignment horizontal="center" vertical="top"/>
      <protection hidden="1"/>
    </xf>
    <xf numFmtId="0" fontId="13" fillId="0" borderId="0" xfId="0" applyNumberFormat="1" applyFont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NumberFormat="1" applyFont="1" applyBorder="1" applyAlignment="1" applyProtection="1">
      <alignment horizontal="center" vertical="center" wrapText="1"/>
      <protection hidden="1"/>
    </xf>
    <xf numFmtId="0" fontId="10" fillId="0" borderId="4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Protection="1">
      <protection hidden="1"/>
    </xf>
    <xf numFmtId="0" fontId="10" fillId="0" borderId="1" xfId="0" applyNumberFormat="1" applyFont="1" applyBorder="1" applyAlignment="1" applyProtection="1">
      <alignment wrapText="1"/>
      <protection hidden="1"/>
    </xf>
    <xf numFmtId="0" fontId="10" fillId="0" borderId="2" xfId="0" applyNumberFormat="1" applyFont="1" applyBorder="1" applyAlignment="1" applyProtection="1">
      <alignment wrapText="1"/>
      <protection hidden="1"/>
    </xf>
    <xf numFmtId="0" fontId="10" fillId="0" borderId="1" xfId="0" applyNumberFormat="1" applyFont="1" applyBorder="1" applyAlignment="1" applyProtection="1">
      <alignment horizontal="center" wrapText="1"/>
      <protection hidden="1"/>
    </xf>
    <xf numFmtId="0" fontId="10" fillId="0" borderId="2" xfId="0" applyNumberFormat="1" applyFont="1" applyBorder="1" applyAlignment="1" applyProtection="1">
      <alignment horizont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0" xfId="0" applyNumberFormat="1" applyFont="1" applyProtection="1">
      <protection hidden="1"/>
    </xf>
    <xf numFmtId="0" fontId="11" fillId="0" borderId="0" xfId="0" applyNumberFormat="1" applyFont="1" applyProtection="1"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justify" vertical="center"/>
      <protection hidden="1"/>
    </xf>
    <xf numFmtId="0" fontId="15" fillId="0" borderId="0" xfId="0" applyNumberFormat="1" applyFont="1" applyProtection="1">
      <protection hidden="1"/>
    </xf>
    <xf numFmtId="0" fontId="10" fillId="0" borderId="0" xfId="0" applyFont="1" applyAlignment="1">
      <alignment vertical="center"/>
    </xf>
    <xf numFmtId="49" fontId="11" fillId="0" borderId="5" xfId="0" applyNumberFormat="1" applyFont="1" applyBorder="1"/>
    <xf numFmtId="49" fontId="11" fillId="0" borderId="0" xfId="0" applyNumberFormat="1" applyFont="1"/>
    <xf numFmtId="49" fontId="7" fillId="0" borderId="0" xfId="0" applyNumberFormat="1" applyFont="1" applyAlignment="1">
      <alignment vertical="center"/>
    </xf>
    <xf numFmtId="0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5" xfId="0" applyNumberFormat="1" applyFont="1" applyBorder="1" applyAlignment="1" applyProtection="1">
      <alignment horizontal="center" vertical="center" wrapText="1"/>
      <protection hidden="1"/>
    </xf>
    <xf numFmtId="0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2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8" xfId="0" applyNumberFormat="1" applyFont="1" applyBorder="1" applyAlignment="1" applyProtection="1">
      <alignment horizontal="center" wrapText="1"/>
      <protection hidden="1"/>
    </xf>
    <xf numFmtId="0" fontId="11" fillId="0" borderId="8" xfId="0" applyFont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vertical="center" wrapText="1"/>
    </xf>
    <xf numFmtId="49" fontId="10" fillId="0" borderId="9" xfId="0" applyNumberFormat="1" applyFont="1" applyFill="1" applyBorder="1" applyAlignment="1">
      <alignment horizontal="left" vertical="center" wrapText="1" indent="1"/>
    </xf>
    <xf numFmtId="49" fontId="10" fillId="0" borderId="7" xfId="0" applyNumberFormat="1" applyFont="1" applyFill="1" applyBorder="1" applyAlignment="1">
      <alignment horizontal="left" vertical="center" wrapText="1" indent="1"/>
    </xf>
    <xf numFmtId="49" fontId="10" fillId="0" borderId="6" xfId="0" applyNumberFormat="1" applyFont="1" applyFill="1" applyBorder="1" applyAlignment="1">
      <alignment horizontal="left" vertical="center" wrapText="1" indent="1"/>
    </xf>
    <xf numFmtId="49" fontId="10" fillId="0" borderId="9" xfId="0" applyNumberFormat="1" applyFont="1" applyFill="1" applyBorder="1" applyAlignment="1">
      <alignment vertical="center" wrapText="1"/>
    </xf>
    <xf numFmtId="49" fontId="10" fillId="0" borderId="7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49" fontId="10" fillId="0" borderId="14" xfId="0" applyNumberFormat="1" applyFont="1" applyFill="1" applyBorder="1" applyAlignment="1">
      <alignment vertical="center" wrapText="1"/>
    </xf>
    <xf numFmtId="49" fontId="10" fillId="0" borderId="8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left" vertical="center" wrapText="1" indent="1"/>
    </xf>
    <xf numFmtId="49" fontId="10" fillId="0" borderId="8" xfId="0" applyNumberFormat="1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49" fontId="10" fillId="0" borderId="0" xfId="0" applyNumberFormat="1" applyFont="1" applyAlignment="1">
      <alignment vertical="center"/>
    </xf>
    <xf numFmtId="49" fontId="10" fillId="0" borderId="11" xfId="0" applyNumberFormat="1" applyFont="1" applyFill="1" applyBorder="1" applyAlignment="1">
      <alignment vertical="center" wrapText="1"/>
    </xf>
    <xf numFmtId="49" fontId="10" fillId="0" borderId="3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49" fontId="10" fillId="0" borderId="4" xfId="0" applyNumberFormat="1" applyFont="1" applyFill="1" applyBorder="1" applyAlignment="1">
      <alignment vertical="center" wrapText="1"/>
    </xf>
    <xf numFmtId="49" fontId="12" fillId="0" borderId="8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0" fillId="0" borderId="8" xfId="0" applyNumberFormat="1" applyBorder="1" applyAlignment="1">
      <alignment horizontal="center"/>
    </xf>
    <xf numFmtId="49" fontId="10" fillId="0" borderId="15" xfId="0" applyNumberFormat="1" applyFont="1" applyFill="1" applyBorder="1" applyAlignment="1">
      <alignment horizontal="left" vertical="center" wrapText="1" inden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0" fontId="11" fillId="2" borderId="8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9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49" fontId="6" fillId="3" borderId="0" xfId="0" quotePrefix="1" applyNumberFormat="1" applyFont="1" applyFill="1" applyAlignment="1">
      <alignment horizontal="left" vertical="center" wrapText="1"/>
    </xf>
    <xf numFmtId="49" fontId="6" fillId="3" borderId="0" xfId="0" applyNumberFormat="1" applyFont="1" applyFill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5" xfId="0" applyNumberFormat="1" applyBorder="1"/>
    <xf numFmtId="49" fontId="0" fillId="0" borderId="2" xfId="0" applyNumberFormat="1" applyBorder="1"/>
    <xf numFmtId="49" fontId="8" fillId="0" borderId="10" xfId="0" applyNumberFormat="1" applyFont="1" applyBorder="1" applyAlignment="1">
      <alignment horizontal="center" vertical="top"/>
    </xf>
    <xf numFmtId="49" fontId="1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left" vertical="center"/>
    </xf>
    <xf numFmtId="0" fontId="2" fillId="3" borderId="0" xfId="1" quotePrefix="1" applyFont="1" applyFill="1" applyAlignment="1">
      <alignment horizontal="justify" vertical="center" wrapText="1"/>
    </xf>
    <xf numFmtId="49" fontId="5" fillId="3" borderId="0" xfId="0" applyNumberFormat="1" applyFont="1" applyFill="1" applyAlignment="1">
      <alignment horizontal="left" vertical="center" wrapText="1"/>
    </xf>
    <xf numFmtId="0" fontId="10" fillId="0" borderId="11" xfId="0" applyNumberFormat="1" applyFont="1" applyFill="1" applyBorder="1" applyAlignment="1" applyProtection="1">
      <alignment vertical="center" wrapText="1"/>
      <protection hidden="1"/>
    </xf>
    <xf numFmtId="0" fontId="10" fillId="0" borderId="8" xfId="0" applyNumberFormat="1" applyFont="1" applyBorder="1" applyAlignment="1" applyProtection="1">
      <alignment horizontal="center" vertical="center" wrapText="1"/>
      <protection hidden="1"/>
    </xf>
    <xf numFmtId="0" fontId="10" fillId="0" borderId="5" xfId="0" applyNumberFormat="1" applyFont="1" applyBorder="1" applyAlignment="1" applyProtection="1">
      <alignment horizontal="center" wrapText="1"/>
      <protection hidden="1"/>
    </xf>
    <xf numFmtId="0" fontId="10" fillId="0" borderId="3" xfId="0" applyNumberFormat="1" applyFont="1" applyBorder="1" applyAlignment="1" applyProtection="1">
      <alignment horizontal="center" wrapText="1"/>
      <protection hidden="1"/>
    </xf>
    <xf numFmtId="0" fontId="10" fillId="0" borderId="10" xfId="0" applyNumberFormat="1" applyFont="1" applyBorder="1" applyAlignment="1" applyProtection="1">
      <alignment horizontal="center" wrapText="1"/>
      <protection hidden="1"/>
    </xf>
    <xf numFmtId="0" fontId="10" fillId="0" borderId="4" xfId="0" applyNumberFormat="1" applyFont="1" applyBorder="1" applyAlignment="1" applyProtection="1">
      <alignment horizontal="center" wrapText="1"/>
      <protection hidden="1"/>
    </xf>
    <xf numFmtId="0" fontId="10" fillId="0" borderId="9" xfId="0" applyNumberFormat="1" applyFont="1" applyBorder="1" applyAlignment="1" applyProtection="1">
      <alignment horizontal="center" wrapText="1"/>
      <protection hidden="1"/>
    </xf>
    <xf numFmtId="0" fontId="10" fillId="0" borderId="7" xfId="0" applyNumberFormat="1" applyFont="1" applyBorder="1" applyAlignment="1" applyProtection="1">
      <alignment horizontal="center" wrapText="1"/>
      <protection hidden="1"/>
    </xf>
    <xf numFmtId="0" fontId="10" fillId="0" borderId="6" xfId="0" applyNumberFormat="1" applyFont="1" applyBorder="1" applyAlignment="1" applyProtection="1">
      <alignment horizontal="center" wrapText="1"/>
      <protection hidden="1"/>
    </xf>
    <xf numFmtId="0" fontId="10" fillId="0" borderId="12" xfId="0" applyNumberFormat="1" applyFont="1" applyFill="1" applyBorder="1" applyAlignment="1" applyProtection="1">
      <alignment vertical="center" wrapText="1"/>
      <protection hidden="1"/>
    </xf>
    <xf numFmtId="0" fontId="10" fillId="0" borderId="0" xfId="0" applyNumberFormat="1" applyFont="1" applyFill="1" applyBorder="1" applyAlignment="1" applyProtection="1">
      <alignment vertical="center" wrapText="1"/>
      <protection hidden="1"/>
    </xf>
    <xf numFmtId="0" fontId="10" fillId="0" borderId="13" xfId="0" applyNumberFormat="1" applyFont="1" applyFill="1" applyBorder="1" applyAlignment="1" applyProtection="1">
      <alignment vertical="center" wrapText="1"/>
      <protection hidden="1"/>
    </xf>
    <xf numFmtId="0" fontId="10" fillId="0" borderId="9" xfId="0" applyNumberFormat="1" applyFont="1" applyFill="1" applyBorder="1" applyAlignment="1" applyProtection="1">
      <alignment vertical="center" wrapText="1"/>
      <protection hidden="1"/>
    </xf>
    <xf numFmtId="0" fontId="10" fillId="0" borderId="7" xfId="0" applyNumberFormat="1" applyFont="1" applyFill="1" applyBorder="1" applyAlignment="1" applyProtection="1">
      <alignment vertical="center" wrapText="1"/>
      <protection hidden="1"/>
    </xf>
    <xf numFmtId="0" fontId="10" fillId="0" borderId="6" xfId="0" applyNumberFormat="1" applyFont="1" applyFill="1" applyBorder="1" applyAlignment="1" applyProtection="1">
      <alignment vertical="center" wrapText="1"/>
      <protection hidden="1"/>
    </xf>
    <xf numFmtId="0" fontId="11" fillId="0" borderId="3" xfId="0" applyNumberFormat="1" applyFont="1" applyBorder="1" applyAlignment="1" applyProtection="1">
      <alignment horizontal="center" wrapText="1"/>
      <protection hidden="1"/>
    </xf>
    <xf numFmtId="0" fontId="11" fillId="0" borderId="10" xfId="0" applyNumberFormat="1" applyFont="1" applyBorder="1" applyAlignment="1" applyProtection="1">
      <alignment horizontal="center" wrapText="1"/>
      <protection hidden="1"/>
    </xf>
    <xf numFmtId="0" fontId="11" fillId="0" borderId="4" xfId="0" applyNumberFormat="1" applyFont="1" applyBorder="1" applyAlignment="1" applyProtection="1">
      <alignment horizontal="center" wrapText="1"/>
      <protection hidden="1"/>
    </xf>
    <xf numFmtId="0" fontId="11" fillId="0" borderId="12" xfId="0" applyNumberFormat="1" applyFont="1" applyBorder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center" wrapText="1"/>
      <protection hidden="1"/>
    </xf>
    <xf numFmtId="0" fontId="11" fillId="0" borderId="13" xfId="0" applyNumberFormat="1" applyFont="1" applyBorder="1" applyAlignment="1" applyProtection="1">
      <alignment horizontal="center" wrapText="1"/>
      <protection hidden="1"/>
    </xf>
    <xf numFmtId="0" fontId="11" fillId="0" borderId="9" xfId="0" applyNumberFormat="1" applyFont="1" applyBorder="1" applyAlignment="1" applyProtection="1">
      <alignment horizontal="center" wrapText="1"/>
      <protection hidden="1"/>
    </xf>
    <xf numFmtId="0" fontId="11" fillId="0" borderId="7" xfId="0" applyNumberFormat="1" applyFont="1" applyBorder="1" applyAlignment="1" applyProtection="1">
      <alignment horizontal="center" wrapText="1"/>
      <protection hidden="1"/>
    </xf>
    <xf numFmtId="0" fontId="11" fillId="0" borderId="6" xfId="0" applyNumberFormat="1" applyFont="1" applyBorder="1" applyAlignment="1" applyProtection="1">
      <alignment horizontal="center" wrapText="1"/>
      <protection hidden="1"/>
    </xf>
    <xf numFmtId="0" fontId="10" fillId="0" borderId="3" xfId="0" applyNumberFormat="1" applyFont="1" applyFill="1" applyBorder="1" applyAlignment="1" applyProtection="1">
      <alignment vertical="center" wrapText="1"/>
      <protection hidden="1"/>
    </xf>
    <xf numFmtId="0" fontId="10" fillId="0" borderId="10" xfId="0" applyNumberFormat="1" applyFont="1" applyFill="1" applyBorder="1" applyAlignment="1" applyProtection="1">
      <alignment vertical="center" wrapText="1"/>
      <protection hidden="1"/>
    </xf>
    <xf numFmtId="0" fontId="10" fillId="0" borderId="4" xfId="0" applyNumberFormat="1" applyFont="1" applyFill="1" applyBorder="1" applyAlignment="1" applyProtection="1">
      <alignment vertical="center" wrapText="1"/>
      <protection hidden="1"/>
    </xf>
    <xf numFmtId="0" fontId="10" fillId="0" borderId="8" xfId="0" applyNumberFormat="1" applyFont="1" applyFill="1" applyBorder="1" applyAlignment="1" applyProtection="1">
      <alignment vertical="center" wrapText="1"/>
      <protection hidden="1"/>
    </xf>
    <xf numFmtId="0" fontId="10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0" borderId="11" xfId="0" applyNumberFormat="1" applyFont="1" applyFill="1" applyBorder="1" applyAlignment="1" applyProtection="1">
      <alignment vertical="center" wrapText="1"/>
      <protection hidden="1"/>
    </xf>
    <xf numFmtId="0" fontId="12" fillId="0" borderId="8" xfId="0" applyNumberFormat="1" applyFont="1" applyBorder="1" applyAlignment="1" applyProtection="1">
      <alignment horizontal="center" vertical="center" wrapText="1"/>
      <protection hidden="1"/>
    </xf>
    <xf numFmtId="0" fontId="10" fillId="5" borderId="10" xfId="0" applyNumberFormat="1" applyFont="1" applyFill="1" applyBorder="1" applyAlignment="1" applyProtection="1">
      <alignment horizontal="center" wrapText="1"/>
      <protection hidden="1"/>
    </xf>
    <xf numFmtId="0" fontId="10" fillId="5" borderId="7" xfId="0" applyNumberFormat="1" applyFont="1" applyFill="1" applyBorder="1" applyAlignment="1" applyProtection="1">
      <alignment horizontal="center" wrapText="1"/>
      <protection hidden="1"/>
    </xf>
    <xf numFmtId="0" fontId="11" fillId="4" borderId="8" xfId="0" applyNumberFormat="1" applyFont="1" applyFill="1" applyBorder="1" applyAlignment="1" applyProtection="1">
      <alignment horizontal="center" wrapText="1"/>
      <protection hidden="1"/>
    </xf>
    <xf numFmtId="0" fontId="10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1" quotePrefix="1" applyNumberFormat="1" applyFont="1" applyFill="1" applyAlignment="1" applyProtection="1">
      <alignment horizontal="justify" vertical="center" wrapText="1"/>
      <protection hidden="1"/>
    </xf>
    <xf numFmtId="0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5" xfId="0" applyNumberFormat="1" applyFont="1" applyBorder="1" applyAlignment="1" applyProtection="1">
      <alignment horizontal="center" vertical="center" wrapText="1"/>
      <protection hidden="1"/>
    </xf>
    <xf numFmtId="0" fontId="11" fillId="0" borderId="2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NumberFormat="1" applyFont="1" applyBorder="1" applyAlignment="1" applyProtection="1">
      <alignment horizontal="right" vertical="center" wrapText="1"/>
      <protection hidden="1"/>
    </xf>
    <xf numFmtId="49" fontId="0" fillId="0" borderId="8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11" fillId="0" borderId="0" xfId="0" applyNumberFormat="1" applyFont="1" applyBorder="1" applyAlignment="1" applyProtection="1">
      <alignment vertical="center" wrapText="1"/>
      <protection hidden="1"/>
    </xf>
    <xf numFmtId="49" fontId="11" fillId="0" borderId="7" xfId="0" applyNumberFormat="1" applyFont="1" applyBorder="1" applyAlignment="1" applyProtection="1">
      <alignment horizontal="center" vertical="center" wrapText="1"/>
      <protection hidden="1"/>
    </xf>
    <xf numFmtId="0" fontId="11" fillId="0" borderId="7" xfId="0" applyNumberFormat="1" applyFont="1" applyBorder="1" applyAlignment="1" applyProtection="1">
      <alignment horizontal="center" vertical="center" wrapText="1"/>
      <protection hidden="1"/>
    </xf>
    <xf numFmtId="0" fontId="11" fillId="0" borderId="13" xfId="0" applyNumberFormat="1" applyFont="1" applyBorder="1" applyAlignment="1" applyProtection="1">
      <alignment vertical="center" wrapText="1"/>
      <protection hidden="1"/>
    </xf>
    <xf numFmtId="49" fontId="0" fillId="0" borderId="1" xfId="0" applyNumberFormat="1" applyBorder="1" applyProtection="1">
      <protection hidden="1"/>
    </xf>
    <xf numFmtId="0" fontId="0" fillId="0" borderId="5" xfId="0" applyNumberFormat="1" applyBorder="1" applyProtection="1">
      <protection hidden="1"/>
    </xf>
    <xf numFmtId="0" fontId="0" fillId="0" borderId="2" xfId="0" applyNumberFormat="1" applyBorder="1" applyProtection="1">
      <protection hidden="1"/>
    </xf>
    <xf numFmtId="0" fontId="8" fillId="0" borderId="10" xfId="0" applyNumberFormat="1" applyFont="1" applyBorder="1" applyAlignment="1" applyProtection="1">
      <alignment horizontal="center" vertical="top"/>
      <protection hidden="1"/>
    </xf>
    <xf numFmtId="0" fontId="13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NumberFormat="1" applyFont="1" applyAlignment="1" applyProtection="1">
      <alignment horizontal="right" vertical="center"/>
      <protection hidden="1"/>
    </xf>
    <xf numFmtId="0" fontId="13" fillId="0" borderId="0" xfId="0" applyNumberFormat="1" applyFont="1" applyAlignment="1" applyProtection="1">
      <alignment horizontal="left" vertical="center"/>
      <protection hidden="1"/>
    </xf>
    <xf numFmtId="0" fontId="10" fillId="0" borderId="14" xfId="0" applyNumberFormat="1" applyFont="1" applyFill="1" applyBorder="1" applyAlignment="1" applyProtection="1">
      <alignment vertical="center" wrapText="1"/>
      <protection hidden="1"/>
    </xf>
    <xf numFmtId="0" fontId="11" fillId="5" borderId="8" xfId="0" applyNumberFormat="1" applyFont="1" applyFill="1" applyBorder="1" applyAlignment="1" applyProtection="1">
      <alignment horizontal="center" wrapText="1"/>
      <protection hidden="1"/>
    </xf>
    <xf numFmtId="0" fontId="5" fillId="3" borderId="0" xfId="0" applyNumberFormat="1" applyFont="1" applyFill="1" applyAlignment="1" applyProtection="1">
      <alignment horizontal="left" vertical="center" wrapText="1"/>
      <protection hidden="1"/>
    </xf>
    <xf numFmtId="49" fontId="13" fillId="0" borderId="7" xfId="0" applyNumberFormat="1" applyFont="1" applyBorder="1" applyAlignment="1" applyProtection="1">
      <alignment horizontal="left" vertical="center"/>
      <protection hidden="1"/>
    </xf>
    <xf numFmtId="0" fontId="13" fillId="0" borderId="7" xfId="0" applyNumberFormat="1" applyFont="1" applyBorder="1" applyAlignment="1" applyProtection="1">
      <alignment horizontal="left" vertical="center"/>
      <protection hidden="1"/>
    </xf>
    <xf numFmtId="0" fontId="11" fillId="0" borderId="0" xfId="0" applyNumberFormat="1" applyFont="1" applyAlignment="1" applyProtection="1">
      <alignment horizontal="right" vertical="center" wrapText="1"/>
      <protection hidden="1"/>
    </xf>
    <xf numFmtId="0" fontId="11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13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 applyProtection="1">
      <alignment horizontal="center" vertical="center" wrapText="1"/>
      <protection hidden="1"/>
    </xf>
    <xf numFmtId="0" fontId="6" fillId="3" borderId="0" xfId="0" quotePrefix="1" applyNumberFormat="1" applyFont="1" applyFill="1" applyAlignment="1" applyProtection="1">
      <alignment horizontal="left" vertical="center" wrapText="1"/>
      <protection hidden="1"/>
    </xf>
    <xf numFmtId="0" fontId="6" fillId="3" borderId="0" xfId="0" applyNumberFormat="1" applyFont="1" applyFill="1" applyAlignment="1" applyProtection="1">
      <alignment horizontal="left" vertical="center" wrapText="1"/>
      <protection hidden="1"/>
    </xf>
    <xf numFmtId="0" fontId="12" fillId="0" borderId="3" xfId="0" applyNumberFormat="1" applyFont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NumberFormat="1" applyFont="1" applyBorder="1" applyAlignment="1" applyProtection="1">
      <alignment horizontal="center" vertical="center" wrapText="1"/>
      <protection hidden="1"/>
    </xf>
    <xf numFmtId="0" fontId="10" fillId="0" borderId="12" xfId="0" applyNumberFormat="1" applyFont="1" applyBorder="1" applyAlignment="1" applyProtection="1">
      <alignment horizontal="center" wrapText="1"/>
      <protection hidden="1"/>
    </xf>
    <xf numFmtId="0" fontId="10" fillId="0" borderId="0" xfId="0" applyNumberFormat="1" applyFont="1" applyBorder="1" applyAlignment="1" applyProtection="1">
      <alignment horizontal="center" wrapText="1"/>
      <protection hidden="1"/>
    </xf>
    <xf numFmtId="0" fontId="10" fillId="0" borderId="13" xfId="0" applyNumberFormat="1" applyFont="1" applyBorder="1" applyAlignment="1" applyProtection="1">
      <alignment horizontal="center" wrapText="1"/>
      <protection hidden="1"/>
    </xf>
    <xf numFmtId="0" fontId="11" fillId="5" borderId="3" xfId="0" applyNumberFormat="1" applyFont="1" applyFill="1" applyBorder="1" applyAlignment="1" applyProtection="1">
      <alignment horizontal="center" wrapText="1"/>
      <protection hidden="1"/>
    </xf>
    <xf numFmtId="0" fontId="11" fillId="5" borderId="10" xfId="0" applyNumberFormat="1" applyFont="1" applyFill="1" applyBorder="1" applyAlignment="1" applyProtection="1">
      <alignment horizontal="center" wrapText="1"/>
      <protection hidden="1"/>
    </xf>
    <xf numFmtId="0" fontId="11" fillId="5" borderId="4" xfId="0" applyNumberFormat="1" applyFont="1" applyFill="1" applyBorder="1" applyAlignment="1" applyProtection="1">
      <alignment horizontal="center" wrapText="1"/>
      <protection hidden="1"/>
    </xf>
    <xf numFmtId="0" fontId="11" fillId="5" borderId="12" xfId="0" applyNumberFormat="1" applyFont="1" applyFill="1" applyBorder="1" applyAlignment="1" applyProtection="1">
      <alignment horizontal="center" wrapText="1"/>
      <protection hidden="1"/>
    </xf>
    <xf numFmtId="0" fontId="11" fillId="5" borderId="0" xfId="0" applyNumberFormat="1" applyFont="1" applyFill="1" applyBorder="1" applyAlignment="1" applyProtection="1">
      <alignment horizontal="center" wrapText="1"/>
      <protection hidden="1"/>
    </xf>
    <xf numFmtId="0" fontId="11" fillId="5" borderId="13" xfId="0" applyNumberFormat="1" applyFont="1" applyFill="1" applyBorder="1" applyAlignment="1" applyProtection="1">
      <alignment horizontal="center" wrapText="1"/>
      <protection hidden="1"/>
    </xf>
    <xf numFmtId="0" fontId="11" fillId="5" borderId="9" xfId="0" applyNumberFormat="1" applyFont="1" applyFill="1" applyBorder="1" applyAlignment="1" applyProtection="1">
      <alignment horizontal="center" wrapText="1"/>
      <protection hidden="1"/>
    </xf>
    <xf numFmtId="0" fontId="11" fillId="5" borderId="7" xfId="0" applyNumberFormat="1" applyFont="1" applyFill="1" applyBorder="1" applyAlignment="1" applyProtection="1">
      <alignment horizontal="center" wrapText="1"/>
      <protection hidden="1"/>
    </xf>
    <xf numFmtId="0" fontId="11" fillId="5" borderId="6" xfId="0" applyNumberFormat="1" applyFont="1" applyFill="1" applyBorder="1" applyAlignment="1" applyProtection="1">
      <alignment horizontal="center" wrapText="1"/>
      <protection hidden="1"/>
    </xf>
    <xf numFmtId="0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0" applyNumberFormat="1" applyFont="1" applyFill="1" applyBorder="1" applyAlignment="1" applyProtection="1">
      <alignment horizontal="left" vertical="center" wrapText="1" indent="1"/>
      <protection hidden="1"/>
    </xf>
    <xf numFmtId="0" fontId="12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9" xfId="0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7" xfId="0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6" xfId="0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10" fillId="4" borderId="10" xfId="0" applyNumberFormat="1" applyFont="1" applyFill="1" applyBorder="1" applyAlignment="1" applyProtection="1">
      <alignment horizontal="center" wrapText="1"/>
      <protection hidden="1"/>
    </xf>
    <xf numFmtId="0" fontId="10" fillId="0" borderId="8" xfId="0" applyNumberFormat="1" applyFont="1" applyBorder="1" applyAlignment="1" applyProtection="1">
      <alignment vertical="center" wrapText="1"/>
      <protection hidden="1"/>
    </xf>
    <xf numFmtId="0" fontId="12" fillId="0" borderId="8" xfId="0" applyNumberFormat="1" applyFont="1" applyBorder="1" applyAlignment="1" applyProtection="1">
      <alignment vertical="center" wrapText="1"/>
      <protection hidden="1"/>
    </xf>
    <xf numFmtId="0" fontId="10" fillId="0" borderId="0" xfId="0" applyFont="1" applyAlignment="1">
      <alignment horizontal="left" vertical="center"/>
    </xf>
    <xf numFmtId="49" fontId="11" fillId="0" borderId="5" xfId="0" applyNumberFormat="1" applyFont="1" applyBorder="1" applyAlignment="1">
      <alignment horizontal="center"/>
    </xf>
    <xf numFmtId="0" fontId="14" fillId="0" borderId="0" xfId="0" applyNumberFormat="1" applyFont="1" applyAlignment="1" applyProtection="1">
      <alignment horizontal="justify" vertical="center"/>
      <protection hidden="1"/>
    </xf>
    <xf numFmtId="49" fontId="11" fillId="0" borderId="7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Alignment="1" applyProtection="1">
      <alignment vertical="center"/>
      <protection hidden="1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A155"/>
  <sheetViews>
    <sheetView showGridLines="0" showZeros="0" workbookViewId="0">
      <selection activeCell="AQ19" sqref="AQ19:BD19"/>
    </sheetView>
  </sheetViews>
  <sheetFormatPr defaultColWidth="1.83203125" defaultRowHeight="12.75" x14ac:dyDescent="0.2"/>
  <cols>
    <col min="1" max="75" width="1.5" style="1" customWidth="1"/>
    <col min="76" max="79" width="10.83203125" style="1" customWidth="1"/>
    <col min="80" max="129" width="1.5" style="1" customWidth="1"/>
    <col min="130" max="16384" width="1.83203125" style="1"/>
  </cols>
  <sheetData>
    <row r="1" spans="2:79" ht="13.5" customHeight="1" x14ac:dyDescent="0.2">
      <c r="BX1" s="158" t="s">
        <v>56</v>
      </c>
      <c r="BY1" s="158"/>
      <c r="BZ1" s="158"/>
      <c r="CA1" s="158"/>
    </row>
    <row r="2" spans="2:79" ht="13.5" customHeight="1" x14ac:dyDescent="0.2">
      <c r="B2" s="10"/>
      <c r="C2" s="10"/>
      <c r="BI2" s="146" t="s">
        <v>0</v>
      </c>
      <c r="BJ2" s="147"/>
      <c r="BK2" s="147"/>
      <c r="BL2" s="147"/>
      <c r="BM2" s="147"/>
      <c r="BN2" s="147"/>
      <c r="BO2" s="147"/>
      <c r="BP2" s="147"/>
      <c r="BQ2" s="148"/>
      <c r="BR2" s="7"/>
      <c r="BX2" s="158"/>
      <c r="BY2" s="158"/>
      <c r="BZ2" s="158"/>
      <c r="CA2" s="158"/>
    </row>
    <row r="3" spans="2:79" ht="13.5" customHeight="1" x14ac:dyDescent="0.2">
      <c r="B3" s="122" t="s">
        <v>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0"/>
      <c r="BJ3" s="120"/>
      <c r="BK3" s="120"/>
      <c r="BL3" s="127"/>
      <c r="BM3" s="127"/>
      <c r="BN3" s="127"/>
      <c r="BO3" s="126"/>
      <c r="BP3" s="126"/>
      <c r="BQ3" s="126"/>
      <c r="BR3" s="7"/>
      <c r="BX3" s="158"/>
      <c r="BY3" s="158"/>
      <c r="BZ3" s="158"/>
      <c r="CA3" s="158"/>
    </row>
    <row r="4" spans="2:79" ht="13.5" customHeight="1" x14ac:dyDescent="0.2">
      <c r="B4" s="123" t="s">
        <v>4</v>
      </c>
      <c r="C4" s="123"/>
      <c r="D4" s="123"/>
      <c r="E4" s="123"/>
      <c r="F4" s="123"/>
      <c r="G4" s="123"/>
      <c r="H4" s="123"/>
      <c r="I4" s="123"/>
      <c r="J4" s="123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Z4" s="123" t="s">
        <v>2</v>
      </c>
      <c r="BA4" s="123"/>
      <c r="BB4" s="123"/>
      <c r="BC4" s="123"/>
      <c r="BD4" s="123"/>
      <c r="BE4" s="123"/>
      <c r="BF4" s="123"/>
      <c r="BG4" s="123"/>
      <c r="BH4" s="124"/>
      <c r="BI4" s="149"/>
      <c r="BJ4" s="150"/>
      <c r="BK4" s="150"/>
      <c r="BL4" s="150"/>
      <c r="BM4" s="150"/>
      <c r="BN4" s="150"/>
      <c r="BO4" s="150"/>
      <c r="BP4" s="150"/>
      <c r="BQ4" s="151"/>
      <c r="BR4" s="3"/>
      <c r="BX4" s="158"/>
      <c r="BY4" s="158"/>
      <c r="BZ4" s="158"/>
      <c r="CA4" s="158"/>
    </row>
    <row r="5" spans="2:79" ht="13.5" customHeight="1" x14ac:dyDescent="0.2">
      <c r="J5" s="2"/>
      <c r="K5" s="152" t="s">
        <v>3</v>
      </c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BX5" s="158"/>
      <c r="BY5" s="158"/>
      <c r="BZ5" s="158"/>
      <c r="CA5" s="158"/>
    </row>
    <row r="6" spans="2:79" x14ac:dyDescent="0.2">
      <c r="BX6" s="158"/>
      <c r="BY6" s="158"/>
      <c r="BZ6" s="158"/>
      <c r="CA6" s="158"/>
    </row>
    <row r="7" spans="2:79" ht="23.25" customHeight="1" x14ac:dyDescent="0.2">
      <c r="B7" s="153" t="s">
        <v>13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6"/>
      <c r="BX7" s="159" t="s">
        <v>57</v>
      </c>
      <c r="BY7" s="159"/>
      <c r="BZ7" s="159"/>
      <c r="CA7" s="159"/>
    </row>
    <row r="8" spans="2:79" ht="21.75" customHeight="1" x14ac:dyDescent="0.2">
      <c r="B8" s="119" t="s">
        <v>54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>
        <v>20</v>
      </c>
      <c r="AD8" s="119"/>
      <c r="AE8" s="119"/>
      <c r="AF8" s="157"/>
      <c r="AG8" s="157"/>
      <c r="AH8" s="157"/>
      <c r="AI8" s="118" t="s">
        <v>55</v>
      </c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6"/>
      <c r="BX8" s="159"/>
      <c r="BY8" s="159"/>
      <c r="BZ8" s="159"/>
      <c r="CA8" s="159"/>
    </row>
    <row r="9" spans="2:79" ht="13.5" customHeight="1" x14ac:dyDescent="0.2">
      <c r="BX9" s="159"/>
      <c r="BY9" s="159"/>
      <c r="BZ9" s="159"/>
      <c r="CA9" s="159"/>
    </row>
    <row r="10" spans="2:79" ht="13.5" customHeight="1" x14ac:dyDescent="0.2">
      <c r="AO10" s="154" t="s">
        <v>12</v>
      </c>
      <c r="AP10" s="154"/>
      <c r="AQ10" s="154"/>
      <c r="AR10" s="154"/>
      <c r="AS10" s="154"/>
      <c r="AT10" s="154"/>
      <c r="AU10" s="154"/>
      <c r="AV10" s="154"/>
      <c r="AW10" s="155" t="s">
        <v>5</v>
      </c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6"/>
      <c r="BI10" s="146">
        <v>1801004</v>
      </c>
      <c r="BJ10" s="147"/>
      <c r="BK10" s="147"/>
      <c r="BL10" s="147"/>
      <c r="BM10" s="147"/>
      <c r="BN10" s="147"/>
      <c r="BO10" s="147"/>
      <c r="BP10" s="147"/>
      <c r="BQ10" s="148"/>
      <c r="BR10" s="7"/>
      <c r="BX10" s="159"/>
      <c r="BY10" s="159"/>
      <c r="BZ10" s="159"/>
      <c r="CA10" s="159"/>
    </row>
    <row r="11" spans="2:79" ht="13.5" customHeight="1" x14ac:dyDescent="0.2">
      <c r="BX11" s="159"/>
      <c r="BY11" s="159"/>
      <c r="BZ11" s="159"/>
      <c r="CA11" s="159"/>
    </row>
    <row r="12" spans="2:79" ht="46.5" customHeight="1" x14ac:dyDescent="0.2">
      <c r="B12" s="116" t="s">
        <v>6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67" t="s">
        <v>7</v>
      </c>
      <c r="AM12" s="67"/>
      <c r="AN12" s="67"/>
      <c r="AO12" s="67"/>
      <c r="AP12" s="67"/>
      <c r="AQ12" s="67" t="s">
        <v>8</v>
      </c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 t="s">
        <v>9</v>
      </c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4"/>
      <c r="BX12" s="159"/>
      <c r="BY12" s="159"/>
      <c r="BZ12" s="159"/>
      <c r="CA12" s="159"/>
    </row>
    <row r="13" spans="2:79" ht="13.5" customHeight="1" x14ac:dyDescent="0.2">
      <c r="B13" s="133">
        <v>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67">
        <v>2</v>
      </c>
      <c r="AM13" s="67"/>
      <c r="AN13" s="67"/>
      <c r="AO13" s="67"/>
      <c r="AP13" s="67"/>
      <c r="AQ13" s="129">
        <v>3</v>
      </c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1"/>
      <c r="BE13" s="67">
        <v>4</v>
      </c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3"/>
      <c r="BX13" s="144" t="s">
        <v>58</v>
      </c>
      <c r="BY13" s="145"/>
      <c r="BZ13" s="145"/>
      <c r="CA13" s="145"/>
    </row>
    <row r="14" spans="2:79" ht="13.5" customHeight="1" x14ac:dyDescent="0.2">
      <c r="B14" s="134" t="s">
        <v>14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6"/>
      <c r="AL14" s="78">
        <v>3000</v>
      </c>
      <c r="AM14" s="99"/>
      <c r="AN14" s="99"/>
      <c r="AO14" s="99"/>
      <c r="AP14" s="100"/>
      <c r="AQ14" s="69">
        <v>1101</v>
      </c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1"/>
      <c r="BE14" s="69">
        <v>547</v>
      </c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1"/>
      <c r="BS14" s="3"/>
      <c r="BX14" s="145"/>
      <c r="BY14" s="145"/>
      <c r="BZ14" s="145"/>
      <c r="CA14" s="145"/>
    </row>
    <row r="15" spans="2:79" ht="13.5" customHeight="1" x14ac:dyDescent="0.2">
      <c r="B15" s="137" t="s">
        <v>15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9"/>
      <c r="AL15" s="106"/>
      <c r="AM15" s="107"/>
      <c r="AN15" s="107"/>
      <c r="AO15" s="107"/>
      <c r="AP15" s="108"/>
      <c r="AQ15" s="72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4"/>
      <c r="BE15" s="72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4"/>
      <c r="BS15" s="3"/>
    </row>
    <row r="16" spans="2:79" ht="13.5" customHeight="1" x14ac:dyDescent="0.2">
      <c r="B16" s="140" t="s">
        <v>16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2"/>
      <c r="AL16" s="79"/>
      <c r="AM16" s="101"/>
      <c r="AN16" s="101"/>
      <c r="AO16" s="101"/>
      <c r="AP16" s="102"/>
      <c r="AQ16" s="75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7"/>
      <c r="BE16" s="75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7"/>
      <c r="BS16" s="3"/>
    </row>
    <row r="17" spans="2:71" ht="13.5" customHeight="1" x14ac:dyDescent="0.2">
      <c r="B17" s="143" t="s">
        <v>17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67">
        <v>3005</v>
      </c>
      <c r="AM17" s="67"/>
      <c r="AN17" s="67"/>
      <c r="AO17" s="67"/>
      <c r="AP17" s="67"/>
      <c r="AQ17" s="84">
        <v>12</v>
      </c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3"/>
    </row>
    <row r="18" spans="2:71" ht="13.5" customHeight="1" x14ac:dyDescent="0.2">
      <c r="B18" s="104" t="s">
        <v>18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67">
        <v>3006</v>
      </c>
      <c r="AM18" s="67"/>
      <c r="AN18" s="67"/>
      <c r="AO18" s="67"/>
      <c r="AP18" s="67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3"/>
    </row>
    <row r="19" spans="2:71" ht="13.5" customHeight="1" x14ac:dyDescent="0.2">
      <c r="B19" s="104" t="s">
        <v>19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67">
        <v>3010</v>
      </c>
      <c r="AM19" s="67"/>
      <c r="AN19" s="67"/>
      <c r="AO19" s="67"/>
      <c r="AP19" s="67"/>
      <c r="AQ19" s="84">
        <v>45</v>
      </c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>
        <v>5</v>
      </c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3"/>
    </row>
    <row r="20" spans="2:71" ht="13.5" customHeight="1" x14ac:dyDescent="0.2">
      <c r="B20" s="58" t="s">
        <v>59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1">
        <v>3011</v>
      </c>
      <c r="AM20" s="62"/>
      <c r="AN20" s="62"/>
      <c r="AO20" s="62"/>
      <c r="AP20" s="63"/>
      <c r="AQ20" s="64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6"/>
      <c r="BE20" s="64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6"/>
      <c r="BS20" s="3"/>
    </row>
    <row r="21" spans="2:71" ht="13.5" customHeight="1" x14ac:dyDescent="0.2">
      <c r="B21" s="58" t="s">
        <v>60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L21" s="61">
        <v>3015</v>
      </c>
      <c r="AM21" s="62"/>
      <c r="AN21" s="62"/>
      <c r="AO21" s="62"/>
      <c r="AP21" s="63"/>
      <c r="AQ21" s="64">
        <v>8</v>
      </c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6"/>
      <c r="BE21" s="64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6"/>
      <c r="BS21" s="3"/>
    </row>
    <row r="22" spans="2:71" ht="13.5" customHeight="1" x14ac:dyDescent="0.2">
      <c r="B22" s="58" t="s">
        <v>61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61">
        <v>3020</v>
      </c>
      <c r="AM22" s="62"/>
      <c r="AN22" s="62"/>
      <c r="AO22" s="62"/>
      <c r="AP22" s="63"/>
      <c r="AQ22" s="64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6"/>
      <c r="BE22" s="64">
        <v>9</v>
      </c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6"/>
      <c r="BS22" s="3"/>
    </row>
    <row r="23" spans="2:71" ht="25.5" customHeight="1" x14ac:dyDescent="0.2">
      <c r="B23" s="58" t="s">
        <v>62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61">
        <v>3025</v>
      </c>
      <c r="AM23" s="62"/>
      <c r="AN23" s="62"/>
      <c r="AO23" s="62"/>
      <c r="AP23" s="63"/>
      <c r="AQ23" s="64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6"/>
      <c r="BE23" s="64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6"/>
      <c r="BS23" s="3"/>
    </row>
    <row r="24" spans="2:71" ht="13.5" customHeight="1" x14ac:dyDescent="0.2">
      <c r="B24" s="58" t="s">
        <v>63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61">
        <v>3035</v>
      </c>
      <c r="AM24" s="62"/>
      <c r="AN24" s="62"/>
      <c r="AO24" s="62"/>
      <c r="AP24" s="63"/>
      <c r="AQ24" s="64">
        <v>27</v>
      </c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6"/>
      <c r="BE24" s="64">
        <v>33</v>
      </c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6"/>
      <c r="BS24" s="3"/>
    </row>
    <row r="25" spans="2:71" ht="13.5" customHeight="1" x14ac:dyDescent="0.2">
      <c r="B25" s="58" t="s">
        <v>64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61">
        <v>3040</v>
      </c>
      <c r="AM25" s="62"/>
      <c r="AN25" s="62"/>
      <c r="AO25" s="62"/>
      <c r="AP25" s="63"/>
      <c r="AQ25" s="64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6"/>
      <c r="BE25" s="64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6"/>
      <c r="BS25" s="3"/>
    </row>
    <row r="26" spans="2:71" ht="26.25" customHeight="1" x14ac:dyDescent="0.2">
      <c r="B26" s="58" t="s">
        <v>65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61">
        <v>3045</v>
      </c>
      <c r="AM26" s="62"/>
      <c r="AN26" s="62"/>
      <c r="AO26" s="62"/>
      <c r="AP26" s="63"/>
      <c r="AQ26" s="64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6"/>
      <c r="BE26" s="64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6"/>
      <c r="BS26" s="3"/>
    </row>
    <row r="27" spans="2:71" ht="13.5" customHeight="1" x14ac:dyDescent="0.2">
      <c r="B27" s="58" t="s">
        <v>66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L27" s="61">
        <v>3050</v>
      </c>
      <c r="AM27" s="62"/>
      <c r="AN27" s="62"/>
      <c r="AO27" s="62"/>
      <c r="AP27" s="63"/>
      <c r="AQ27" s="64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6"/>
      <c r="BE27" s="64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6"/>
      <c r="BS27" s="3"/>
    </row>
    <row r="28" spans="2:71" ht="13.5" customHeight="1" x14ac:dyDescent="0.2">
      <c r="B28" s="58" t="s">
        <v>67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L28" s="61">
        <v>3055</v>
      </c>
      <c r="AM28" s="62"/>
      <c r="AN28" s="62"/>
      <c r="AO28" s="62"/>
      <c r="AP28" s="63"/>
      <c r="AQ28" s="64">
        <v>8589</v>
      </c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6"/>
      <c r="BE28" s="64">
        <v>6672</v>
      </c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6"/>
      <c r="BS28" s="3"/>
    </row>
    <row r="29" spans="2:71" ht="13.5" customHeight="1" x14ac:dyDescent="0.2">
      <c r="B29" s="110" t="s">
        <v>20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67">
        <v>3095</v>
      </c>
      <c r="AM29" s="67"/>
      <c r="AN29" s="67"/>
      <c r="AO29" s="67"/>
      <c r="AP29" s="67"/>
      <c r="AQ29" s="132">
        <v>1317</v>
      </c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>
        <v>953</v>
      </c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3"/>
    </row>
    <row r="30" spans="2:71" ht="13.5" customHeight="1" x14ac:dyDescent="0.2">
      <c r="B30" s="111" t="s">
        <v>21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3"/>
      <c r="AL30" s="78">
        <v>3100</v>
      </c>
      <c r="AM30" s="99"/>
      <c r="AN30" s="99"/>
      <c r="AO30" s="99"/>
      <c r="AP30" s="100"/>
      <c r="AQ30" s="78" t="s">
        <v>52</v>
      </c>
      <c r="AR30" s="99">
        <v>405</v>
      </c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100" t="s">
        <v>53</v>
      </c>
      <c r="BE30" s="78" t="s">
        <v>52</v>
      </c>
      <c r="BF30" s="99">
        <v>431</v>
      </c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100" t="s">
        <v>53</v>
      </c>
      <c r="BS30" s="3"/>
    </row>
    <row r="31" spans="2:71" ht="13.5" customHeight="1" x14ac:dyDescent="0.2">
      <c r="B31" s="94" t="s">
        <v>22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6"/>
      <c r="AL31" s="79"/>
      <c r="AM31" s="101"/>
      <c r="AN31" s="101"/>
      <c r="AO31" s="101"/>
      <c r="AP31" s="102"/>
      <c r="AQ31" s="79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2"/>
      <c r="BE31" s="79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2"/>
      <c r="BS31" s="3"/>
    </row>
    <row r="32" spans="2:71" ht="13.5" customHeight="1" x14ac:dyDescent="0.2">
      <c r="B32" s="97" t="s">
        <v>23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67">
        <v>3105</v>
      </c>
      <c r="AM32" s="67"/>
      <c r="AN32" s="67"/>
      <c r="AO32" s="67"/>
      <c r="AP32" s="67"/>
      <c r="AQ32" s="17" t="s">
        <v>52</v>
      </c>
      <c r="AR32" s="57">
        <v>305</v>
      </c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18" t="s">
        <v>53</v>
      </c>
      <c r="BE32" s="17" t="s">
        <v>52</v>
      </c>
      <c r="BF32" s="57">
        <v>236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18" t="s">
        <v>53</v>
      </c>
      <c r="BS32" s="3"/>
    </row>
    <row r="33" spans="2:71" ht="13.5" customHeight="1" x14ac:dyDescent="0.2">
      <c r="B33" s="98" t="s">
        <v>24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67">
        <v>3110</v>
      </c>
      <c r="AM33" s="67"/>
      <c r="AN33" s="67"/>
      <c r="AO33" s="67"/>
      <c r="AP33" s="67"/>
      <c r="AQ33" s="17" t="s">
        <v>52</v>
      </c>
      <c r="AR33" s="57">
        <v>154</v>
      </c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18" t="s">
        <v>53</v>
      </c>
      <c r="BE33" s="17" t="s">
        <v>52</v>
      </c>
      <c r="BF33" s="57">
        <v>123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18" t="s">
        <v>53</v>
      </c>
      <c r="BS33" s="3"/>
    </row>
    <row r="34" spans="2:71" ht="13.5" customHeight="1" x14ac:dyDescent="0.2">
      <c r="B34" s="98" t="s">
        <v>25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67">
        <v>3115</v>
      </c>
      <c r="AM34" s="67"/>
      <c r="AN34" s="67"/>
      <c r="AO34" s="67"/>
      <c r="AP34" s="67"/>
      <c r="AQ34" s="17" t="s">
        <v>52</v>
      </c>
      <c r="AR34" s="57">
        <v>156</v>
      </c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18" t="s">
        <v>53</v>
      </c>
      <c r="BE34" s="17" t="s">
        <v>52</v>
      </c>
      <c r="BF34" s="57">
        <v>116</v>
      </c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18" t="s">
        <v>53</v>
      </c>
      <c r="BS34" s="3"/>
    </row>
    <row r="35" spans="2:71" ht="13.5" customHeight="1" x14ac:dyDescent="0.2">
      <c r="B35" s="58" t="s">
        <v>68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61">
        <v>3116</v>
      </c>
      <c r="AM35" s="62"/>
      <c r="AN35" s="62"/>
      <c r="AO35" s="62"/>
      <c r="AP35" s="63"/>
      <c r="AQ35" s="17" t="s">
        <v>52</v>
      </c>
      <c r="AR35" s="57">
        <v>19</v>
      </c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18" t="s">
        <v>53</v>
      </c>
      <c r="BE35" s="17" t="s">
        <v>52</v>
      </c>
      <c r="BF35" s="57">
        <v>20</v>
      </c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18" t="s">
        <v>53</v>
      </c>
      <c r="BS35" s="3"/>
    </row>
    <row r="36" spans="2:71" ht="27" customHeight="1" x14ac:dyDescent="0.2">
      <c r="B36" s="58" t="s">
        <v>69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0"/>
      <c r="AL36" s="61">
        <v>3117</v>
      </c>
      <c r="AM36" s="62"/>
      <c r="AN36" s="62"/>
      <c r="AO36" s="62"/>
      <c r="AP36" s="63"/>
      <c r="AQ36" s="17" t="s">
        <v>52</v>
      </c>
      <c r="AR36" s="57">
        <v>3</v>
      </c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18" t="s">
        <v>53</v>
      </c>
      <c r="BE36" s="17" t="s">
        <v>52</v>
      </c>
      <c r="BF36" s="57">
        <v>12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18" t="s">
        <v>53</v>
      </c>
      <c r="BS36" s="3"/>
    </row>
    <row r="37" spans="2:71" ht="26.25" customHeight="1" x14ac:dyDescent="0.2">
      <c r="B37" s="58" t="s">
        <v>70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61">
        <v>3118</v>
      </c>
      <c r="AM37" s="62"/>
      <c r="AN37" s="62"/>
      <c r="AO37" s="62"/>
      <c r="AP37" s="63"/>
      <c r="AQ37" s="17" t="s">
        <v>52</v>
      </c>
      <c r="AR37" s="57">
        <v>155</v>
      </c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18" t="s">
        <v>53</v>
      </c>
      <c r="BE37" s="17" t="s">
        <v>52</v>
      </c>
      <c r="BF37" s="57">
        <v>84</v>
      </c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18" t="s">
        <v>53</v>
      </c>
      <c r="BS37" s="3"/>
    </row>
    <row r="38" spans="2:71" x14ac:dyDescent="0.2">
      <c r="B38" s="58" t="s">
        <v>71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0"/>
      <c r="AL38" s="61">
        <v>3135</v>
      </c>
      <c r="AM38" s="62"/>
      <c r="AN38" s="62"/>
      <c r="AO38" s="62"/>
      <c r="AP38" s="63"/>
      <c r="AQ38" s="17" t="s">
        <v>52</v>
      </c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18" t="s">
        <v>53</v>
      </c>
      <c r="BE38" s="17" t="s">
        <v>52</v>
      </c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18" t="s">
        <v>53</v>
      </c>
      <c r="BS38" s="3"/>
    </row>
    <row r="39" spans="2:71" x14ac:dyDescent="0.2">
      <c r="B39" s="58" t="s">
        <v>72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0"/>
      <c r="AL39" s="61">
        <v>3140</v>
      </c>
      <c r="AM39" s="62"/>
      <c r="AN39" s="62"/>
      <c r="AO39" s="62"/>
      <c r="AP39" s="63"/>
      <c r="AQ39" s="17" t="s">
        <v>52</v>
      </c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18" t="s">
        <v>53</v>
      </c>
      <c r="BE39" s="17" t="s">
        <v>52</v>
      </c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18" t="s">
        <v>53</v>
      </c>
      <c r="BS39" s="3"/>
    </row>
    <row r="40" spans="2:71" x14ac:dyDescent="0.2">
      <c r="B40" s="58" t="s">
        <v>73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60"/>
      <c r="AL40" s="61">
        <v>3145</v>
      </c>
      <c r="AM40" s="62"/>
      <c r="AN40" s="62"/>
      <c r="AO40" s="62"/>
      <c r="AP40" s="63"/>
      <c r="AQ40" s="17" t="s">
        <v>52</v>
      </c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18" t="s">
        <v>53</v>
      </c>
      <c r="BE40" s="17" t="s">
        <v>52</v>
      </c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18" t="s">
        <v>53</v>
      </c>
      <c r="BS40" s="3"/>
    </row>
    <row r="41" spans="2:71" ht="26.25" customHeight="1" x14ac:dyDescent="0.2">
      <c r="B41" s="58" t="s">
        <v>74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61">
        <v>3150</v>
      </c>
      <c r="AM41" s="62"/>
      <c r="AN41" s="62"/>
      <c r="AO41" s="62"/>
      <c r="AP41" s="63"/>
      <c r="AQ41" s="17" t="s">
        <v>52</v>
      </c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18" t="s">
        <v>53</v>
      </c>
      <c r="BE41" s="17" t="s">
        <v>52</v>
      </c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18" t="s">
        <v>53</v>
      </c>
      <c r="BS41" s="3"/>
    </row>
    <row r="42" spans="2:71" x14ac:dyDescent="0.2">
      <c r="B42" s="58" t="s">
        <v>75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60"/>
      <c r="AL42" s="61">
        <v>3155</v>
      </c>
      <c r="AM42" s="62"/>
      <c r="AN42" s="62"/>
      <c r="AO42" s="62"/>
      <c r="AP42" s="63"/>
      <c r="AQ42" s="17" t="s">
        <v>52</v>
      </c>
      <c r="AR42" s="57">
        <v>9793</v>
      </c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18" t="s">
        <v>53</v>
      </c>
      <c r="BE42" s="17" t="s">
        <v>52</v>
      </c>
      <c r="BF42" s="57">
        <v>7095</v>
      </c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18" t="s">
        <v>53</v>
      </c>
      <c r="BS42" s="3"/>
    </row>
    <row r="43" spans="2:71" ht="13.5" customHeight="1" x14ac:dyDescent="0.2">
      <c r="B43" s="98" t="s">
        <v>26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67">
        <v>3190</v>
      </c>
      <c r="AM43" s="67"/>
      <c r="AN43" s="67"/>
      <c r="AO43" s="67"/>
      <c r="AP43" s="67"/>
      <c r="AQ43" s="17" t="s">
        <v>52</v>
      </c>
      <c r="AR43" s="57">
        <v>226</v>
      </c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18" t="s">
        <v>53</v>
      </c>
      <c r="BE43" s="17" t="s">
        <v>52</v>
      </c>
      <c r="BF43" s="57">
        <v>126</v>
      </c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18" t="s">
        <v>53</v>
      </c>
      <c r="BS43" s="3"/>
    </row>
    <row r="44" spans="2:71" ht="13.5" customHeight="1" x14ac:dyDescent="0.2">
      <c r="B44" s="115" t="s">
        <v>27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05">
        <v>3195</v>
      </c>
      <c r="AM44" s="105"/>
      <c r="AN44" s="105"/>
      <c r="AO44" s="105"/>
      <c r="AP44" s="105"/>
      <c r="AQ44" s="68">
        <f>SUM(AQ14:BD29)-SUM(AR30:BC43)+AR34</f>
        <v>39</v>
      </c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>
        <v>92</v>
      </c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13"/>
    </row>
    <row r="45" spans="2:71" ht="13.5" customHeight="1" x14ac:dyDescent="0.2">
      <c r="B45" s="85" t="s">
        <v>28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7"/>
      <c r="AL45" s="78">
        <v>3200</v>
      </c>
      <c r="AM45" s="99"/>
      <c r="AN45" s="99"/>
      <c r="AO45" s="99"/>
      <c r="AP45" s="100"/>
      <c r="AQ45" s="69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1"/>
      <c r="BE45" s="69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1"/>
      <c r="BS45" s="3"/>
    </row>
    <row r="46" spans="2:71" ht="13.5" customHeight="1" x14ac:dyDescent="0.2">
      <c r="B46" s="88" t="s">
        <v>29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90"/>
      <c r="AL46" s="106"/>
      <c r="AM46" s="107"/>
      <c r="AN46" s="107"/>
      <c r="AO46" s="107"/>
      <c r="AP46" s="108"/>
      <c r="AQ46" s="72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4"/>
      <c r="BE46" s="72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4"/>
      <c r="BS46" s="3"/>
    </row>
    <row r="47" spans="2:71" ht="13.5" customHeight="1" x14ac:dyDescent="0.2">
      <c r="B47" s="91" t="s">
        <v>30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3"/>
      <c r="AL47" s="79"/>
      <c r="AM47" s="101"/>
      <c r="AN47" s="101"/>
      <c r="AO47" s="101"/>
      <c r="AP47" s="102"/>
      <c r="AQ47" s="75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7"/>
      <c r="BE47" s="75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7"/>
      <c r="BS47" s="3"/>
    </row>
    <row r="48" spans="2:71" ht="13.5" customHeight="1" x14ac:dyDescent="0.2">
      <c r="B48" s="121" t="s">
        <v>31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67">
        <v>3205</v>
      </c>
      <c r="AM48" s="67"/>
      <c r="AN48" s="67"/>
      <c r="AO48" s="67"/>
      <c r="AP48" s="67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3"/>
    </row>
    <row r="49" spans="2:71" ht="13.5" customHeight="1" x14ac:dyDescent="0.2">
      <c r="B49" s="111" t="s">
        <v>32</v>
      </c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3"/>
      <c r="AL49" s="78">
        <v>3215</v>
      </c>
      <c r="AM49" s="99"/>
      <c r="AN49" s="99"/>
      <c r="AO49" s="99"/>
      <c r="AP49" s="100"/>
      <c r="AQ49" s="69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1"/>
      <c r="BE49" s="69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1"/>
      <c r="BS49" s="3"/>
    </row>
    <row r="50" spans="2:71" ht="13.5" customHeight="1" x14ac:dyDescent="0.2">
      <c r="B50" s="91" t="s">
        <v>33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3"/>
      <c r="AL50" s="79"/>
      <c r="AM50" s="101"/>
      <c r="AN50" s="101"/>
      <c r="AO50" s="101"/>
      <c r="AP50" s="102"/>
      <c r="AQ50" s="75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7"/>
      <c r="BE50" s="75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7"/>
      <c r="BS50" s="3"/>
    </row>
    <row r="51" spans="2:71" ht="13.5" customHeight="1" x14ac:dyDescent="0.2">
      <c r="B51" s="103" t="s">
        <v>34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67">
        <v>3220</v>
      </c>
      <c r="AM51" s="67"/>
      <c r="AN51" s="67"/>
      <c r="AO51" s="67"/>
      <c r="AP51" s="67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3"/>
    </row>
    <row r="52" spans="2:71" ht="13.5" customHeight="1" x14ac:dyDescent="0.2">
      <c r="B52" s="98" t="s">
        <v>35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67">
        <v>3225</v>
      </c>
      <c r="AM52" s="67"/>
      <c r="AN52" s="67"/>
      <c r="AO52" s="67"/>
      <c r="AP52" s="67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3"/>
    </row>
    <row r="53" spans="2:71" s="19" customFormat="1" ht="13.5" customHeight="1" x14ac:dyDescent="0.2">
      <c r="B53" s="80" t="s">
        <v>76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2"/>
      <c r="AL53" s="54">
        <v>3230</v>
      </c>
      <c r="AM53" s="55"/>
      <c r="AN53" s="55"/>
      <c r="AO53" s="55"/>
      <c r="AP53" s="56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22"/>
    </row>
    <row r="54" spans="2:71" s="19" customFormat="1" ht="27.75" customHeight="1" x14ac:dyDescent="0.2">
      <c r="B54" s="80" t="s">
        <v>77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  <c r="AL54" s="54">
        <v>3235</v>
      </c>
      <c r="AM54" s="55"/>
      <c r="AN54" s="55"/>
      <c r="AO54" s="55"/>
      <c r="AP54" s="56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22"/>
    </row>
    <row r="55" spans="2:71" ht="13.5" customHeight="1" x14ac:dyDescent="0.2">
      <c r="B55" s="110" t="s">
        <v>20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67">
        <v>3250</v>
      </c>
      <c r="AM55" s="67"/>
      <c r="AN55" s="67"/>
      <c r="AO55" s="67"/>
      <c r="AP55" s="67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3"/>
    </row>
    <row r="56" spans="2:71" ht="13.5" customHeight="1" x14ac:dyDescent="0.2">
      <c r="B56" s="111" t="s">
        <v>36</v>
      </c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3"/>
      <c r="AL56" s="78">
        <v>3255</v>
      </c>
      <c r="AM56" s="99"/>
      <c r="AN56" s="99"/>
      <c r="AO56" s="99"/>
      <c r="AP56" s="100"/>
      <c r="AQ56" s="78" t="s">
        <v>52</v>
      </c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100" t="s">
        <v>53</v>
      </c>
      <c r="BE56" s="78" t="s">
        <v>52</v>
      </c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100" t="s">
        <v>53</v>
      </c>
      <c r="BS56" s="3"/>
    </row>
    <row r="57" spans="2:71" ht="13.5" customHeight="1" x14ac:dyDescent="0.2">
      <c r="B57" s="91" t="s">
        <v>30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3"/>
      <c r="AL57" s="79"/>
      <c r="AM57" s="101"/>
      <c r="AN57" s="101"/>
      <c r="AO57" s="101"/>
      <c r="AP57" s="102"/>
      <c r="AQ57" s="79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2"/>
      <c r="BE57" s="79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2"/>
      <c r="BS57" s="3"/>
    </row>
    <row r="58" spans="2:71" ht="13.5" customHeight="1" x14ac:dyDescent="0.2">
      <c r="B58" s="103" t="s">
        <v>31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67">
        <v>3260</v>
      </c>
      <c r="AM58" s="67"/>
      <c r="AN58" s="67"/>
      <c r="AO58" s="67"/>
      <c r="AP58" s="67"/>
      <c r="AQ58" s="17" t="s">
        <v>52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18" t="s">
        <v>53</v>
      </c>
      <c r="BE58" s="17" t="s">
        <v>52</v>
      </c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18" t="s">
        <v>53</v>
      </c>
      <c r="BS58" s="3"/>
    </row>
    <row r="59" spans="2:71" ht="13.5" customHeight="1" x14ac:dyDescent="0.2">
      <c r="B59" s="98" t="s">
        <v>37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67">
        <v>3270</v>
      </c>
      <c r="AM59" s="67"/>
      <c r="AN59" s="67"/>
      <c r="AO59" s="67"/>
      <c r="AP59" s="67"/>
      <c r="AQ59" s="17" t="s">
        <v>52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18" t="s">
        <v>53</v>
      </c>
      <c r="BE59" s="17" t="s">
        <v>52</v>
      </c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18" t="s">
        <v>53</v>
      </c>
      <c r="BS59" s="3"/>
    </row>
    <row r="60" spans="2:71" ht="13.5" customHeight="1" x14ac:dyDescent="0.2">
      <c r="B60" s="58" t="s">
        <v>78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60"/>
      <c r="AL60" s="61">
        <v>3275</v>
      </c>
      <c r="AM60" s="62"/>
      <c r="AN60" s="62"/>
      <c r="AO60" s="62"/>
      <c r="AP60" s="63"/>
      <c r="AQ60" s="17" t="s">
        <v>52</v>
      </c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18" t="s">
        <v>53</v>
      </c>
      <c r="BE60" s="17" t="s">
        <v>52</v>
      </c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18" t="s">
        <v>53</v>
      </c>
      <c r="BS60" s="3"/>
    </row>
    <row r="61" spans="2:71" ht="27" customHeight="1" x14ac:dyDescent="0.2">
      <c r="B61" s="58" t="s">
        <v>79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61">
        <v>3280</v>
      </c>
      <c r="AM61" s="62"/>
      <c r="AN61" s="62"/>
      <c r="AO61" s="62"/>
      <c r="AP61" s="63"/>
      <c r="AQ61" s="17" t="s">
        <v>52</v>
      </c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18" t="s">
        <v>53</v>
      </c>
      <c r="BE61" s="17" t="s">
        <v>52</v>
      </c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18" t="s">
        <v>53</v>
      </c>
      <c r="BS61" s="3"/>
    </row>
    <row r="62" spans="2:71" ht="13.5" customHeight="1" x14ac:dyDescent="0.2">
      <c r="B62" s="98" t="s">
        <v>38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67">
        <v>3290</v>
      </c>
      <c r="AM62" s="67"/>
      <c r="AN62" s="67"/>
      <c r="AO62" s="67"/>
      <c r="AP62" s="67"/>
      <c r="AQ62" s="17" t="s">
        <v>52</v>
      </c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18" t="s">
        <v>53</v>
      </c>
      <c r="BE62" s="17" t="s">
        <v>52</v>
      </c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18" t="s">
        <v>53</v>
      </c>
      <c r="BS62" s="3"/>
    </row>
    <row r="63" spans="2:71" ht="13.5" customHeight="1" x14ac:dyDescent="0.2">
      <c r="B63" s="115" t="s">
        <v>39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05">
        <v>3295</v>
      </c>
      <c r="AM63" s="105"/>
      <c r="AN63" s="105"/>
      <c r="AO63" s="105"/>
      <c r="AP63" s="105"/>
      <c r="AQ63" s="68">
        <f>SUM(AQ45:BD55)-SUM(AR56:BC62)</f>
        <v>0</v>
      </c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>
        <f>SUM(BE45:BR55)-SUM(BF56:BQ62)</f>
        <v>0</v>
      </c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3"/>
    </row>
    <row r="64" spans="2:71" ht="13.5" customHeight="1" x14ac:dyDescent="0.2">
      <c r="B64" s="85" t="s">
        <v>40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7"/>
      <c r="AL64" s="78">
        <v>3300</v>
      </c>
      <c r="AM64" s="99"/>
      <c r="AN64" s="99"/>
      <c r="AO64" s="99"/>
      <c r="AP64" s="100"/>
      <c r="AQ64" s="69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1"/>
      <c r="BE64" s="69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1"/>
      <c r="BS64" s="3"/>
    </row>
    <row r="65" spans="2:71" ht="13.5" customHeight="1" x14ac:dyDescent="0.2">
      <c r="B65" s="88" t="s">
        <v>15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90"/>
      <c r="AL65" s="106"/>
      <c r="AM65" s="107"/>
      <c r="AN65" s="107"/>
      <c r="AO65" s="107"/>
      <c r="AP65" s="108"/>
      <c r="AQ65" s="72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4"/>
      <c r="BE65" s="72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4"/>
      <c r="BS65" s="3"/>
    </row>
    <row r="66" spans="2:71" ht="13.5" customHeight="1" x14ac:dyDescent="0.2">
      <c r="B66" s="94" t="s">
        <v>41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6"/>
      <c r="AL66" s="79"/>
      <c r="AM66" s="101"/>
      <c r="AN66" s="101"/>
      <c r="AO66" s="101"/>
      <c r="AP66" s="102"/>
      <c r="AQ66" s="75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7"/>
      <c r="BE66" s="75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7"/>
      <c r="BS66" s="3"/>
    </row>
    <row r="67" spans="2:71" ht="13.5" customHeight="1" x14ac:dyDescent="0.2">
      <c r="B67" s="97" t="s">
        <v>42</v>
      </c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67">
        <v>3305</v>
      </c>
      <c r="AM67" s="67"/>
      <c r="AN67" s="67"/>
      <c r="AO67" s="67"/>
      <c r="AP67" s="67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3"/>
    </row>
    <row r="68" spans="2:71" ht="27.75" customHeight="1" x14ac:dyDescent="0.2">
      <c r="B68" s="58" t="s">
        <v>80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60"/>
      <c r="AL68" s="61">
        <v>3310</v>
      </c>
      <c r="AM68" s="62"/>
      <c r="AN68" s="62"/>
      <c r="AO68" s="62"/>
      <c r="AP68" s="63"/>
      <c r="AQ68" s="64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6"/>
      <c r="BE68" s="64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6"/>
      <c r="BS68" s="3"/>
    </row>
    <row r="69" spans="2:71" ht="13.5" customHeight="1" x14ac:dyDescent="0.2">
      <c r="B69" s="110" t="s">
        <v>20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67">
        <v>3340</v>
      </c>
      <c r="AM69" s="67"/>
      <c r="AN69" s="67"/>
      <c r="AO69" s="67"/>
      <c r="AP69" s="67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3"/>
    </row>
    <row r="70" spans="2:71" ht="13.5" customHeight="1" x14ac:dyDescent="0.2">
      <c r="B70" s="111" t="s">
        <v>43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3"/>
      <c r="AL70" s="78">
        <v>3345</v>
      </c>
      <c r="AM70" s="99"/>
      <c r="AN70" s="99"/>
      <c r="AO70" s="99"/>
      <c r="AP70" s="100"/>
      <c r="AQ70" s="78" t="s">
        <v>52</v>
      </c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100" t="s">
        <v>53</v>
      </c>
      <c r="BE70" s="78" t="s">
        <v>52</v>
      </c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100" t="s">
        <v>53</v>
      </c>
      <c r="BS70" s="3"/>
    </row>
    <row r="71" spans="2:71" ht="13.5" customHeight="1" x14ac:dyDescent="0.2">
      <c r="B71" s="94" t="s">
        <v>44</v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6"/>
      <c r="AL71" s="79"/>
      <c r="AM71" s="101"/>
      <c r="AN71" s="101"/>
      <c r="AO71" s="101"/>
      <c r="AP71" s="102"/>
      <c r="AQ71" s="79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2"/>
      <c r="BE71" s="79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2"/>
      <c r="BS71" s="3"/>
    </row>
    <row r="72" spans="2:71" ht="13.5" customHeight="1" x14ac:dyDescent="0.2">
      <c r="B72" s="97" t="s">
        <v>45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67">
        <v>3350</v>
      </c>
      <c r="AM72" s="67"/>
      <c r="AN72" s="67"/>
      <c r="AO72" s="67"/>
      <c r="AP72" s="67"/>
      <c r="AQ72" s="17" t="s">
        <v>52</v>
      </c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18" t="s">
        <v>53</v>
      </c>
      <c r="BE72" s="17" t="s">
        <v>52</v>
      </c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18" t="s">
        <v>53</v>
      </c>
      <c r="BS72" s="3"/>
    </row>
    <row r="73" spans="2:71" ht="13.5" customHeight="1" x14ac:dyDescent="0.2">
      <c r="B73" s="98" t="s">
        <v>46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67">
        <v>3355</v>
      </c>
      <c r="AM73" s="67"/>
      <c r="AN73" s="67"/>
      <c r="AO73" s="67"/>
      <c r="AP73" s="67"/>
      <c r="AQ73" s="17" t="s">
        <v>52</v>
      </c>
      <c r="AR73" s="57">
        <v>48</v>
      </c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18" t="s">
        <v>53</v>
      </c>
      <c r="BE73" s="17" t="s">
        <v>52</v>
      </c>
      <c r="BF73" s="57">
        <v>10</v>
      </c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18" t="s">
        <v>53</v>
      </c>
      <c r="BS73" s="3"/>
    </row>
    <row r="74" spans="2:71" ht="13.5" customHeight="1" x14ac:dyDescent="0.2">
      <c r="B74" s="58" t="s">
        <v>81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60"/>
      <c r="AL74" s="61">
        <v>3360</v>
      </c>
      <c r="AM74" s="62"/>
      <c r="AN74" s="62"/>
      <c r="AO74" s="62"/>
      <c r="AP74" s="63"/>
      <c r="AQ74" s="17" t="s">
        <v>52</v>
      </c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18" t="s">
        <v>53</v>
      </c>
      <c r="BE74" s="17" t="s">
        <v>52</v>
      </c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18" t="s">
        <v>53</v>
      </c>
      <c r="BS74" s="3"/>
    </row>
    <row r="75" spans="2:71" ht="27" customHeight="1" x14ac:dyDescent="0.2">
      <c r="B75" s="58" t="s">
        <v>82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60"/>
      <c r="AL75" s="61">
        <v>3365</v>
      </c>
      <c r="AM75" s="62"/>
      <c r="AN75" s="62"/>
      <c r="AO75" s="62"/>
      <c r="AP75" s="63"/>
      <c r="AQ75" s="17" t="s">
        <v>52</v>
      </c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18" t="s">
        <v>53</v>
      </c>
      <c r="BE75" s="17" t="s">
        <v>52</v>
      </c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18" t="s">
        <v>53</v>
      </c>
      <c r="BS75" s="3"/>
    </row>
    <row r="76" spans="2:71" ht="27.75" customHeight="1" x14ac:dyDescent="0.2">
      <c r="B76" s="58" t="s">
        <v>83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60"/>
      <c r="AL76" s="61">
        <v>3370</v>
      </c>
      <c r="AM76" s="62"/>
      <c r="AN76" s="62"/>
      <c r="AO76" s="62"/>
      <c r="AP76" s="63"/>
      <c r="AQ76" s="17" t="s">
        <v>52</v>
      </c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18" t="s">
        <v>53</v>
      </c>
      <c r="BE76" s="17" t="s">
        <v>52</v>
      </c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18" t="s">
        <v>53</v>
      </c>
      <c r="BS76" s="3"/>
    </row>
    <row r="77" spans="2:71" ht="26.25" customHeight="1" x14ac:dyDescent="0.2">
      <c r="B77" s="58" t="s">
        <v>84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60"/>
      <c r="AL77" s="61">
        <v>3375</v>
      </c>
      <c r="AM77" s="62"/>
      <c r="AN77" s="62"/>
      <c r="AO77" s="62"/>
      <c r="AP77" s="63"/>
      <c r="AQ77" s="17" t="s">
        <v>52</v>
      </c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18" t="s">
        <v>53</v>
      </c>
      <c r="BE77" s="17" t="s">
        <v>52</v>
      </c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18" t="s">
        <v>53</v>
      </c>
      <c r="BS77" s="3"/>
    </row>
    <row r="78" spans="2:71" ht="13.5" customHeight="1" x14ac:dyDescent="0.2">
      <c r="B78" s="98" t="s">
        <v>38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67">
        <v>3390</v>
      </c>
      <c r="AM78" s="67"/>
      <c r="AN78" s="67"/>
      <c r="AO78" s="67"/>
      <c r="AP78" s="67"/>
      <c r="AQ78" s="17" t="s">
        <v>52</v>
      </c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18" t="s">
        <v>53</v>
      </c>
      <c r="BE78" s="17" t="s">
        <v>52</v>
      </c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18" t="s">
        <v>53</v>
      </c>
      <c r="BS78" s="3"/>
    </row>
    <row r="79" spans="2:71" ht="13.5" customHeight="1" x14ac:dyDescent="0.2">
      <c r="B79" s="114" t="s">
        <v>47</v>
      </c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05">
        <v>3395</v>
      </c>
      <c r="AM79" s="105"/>
      <c r="AN79" s="105"/>
      <c r="AO79" s="105"/>
      <c r="AP79" s="105"/>
      <c r="AQ79" s="68">
        <f>AQ64+AQ67+AQ68+AQ69-AR70-AR72-AR73-AR74-AR75-AR76-AR77-AR78</f>
        <v>-48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>
        <f>BE64+BE67+BE68+BE69-BF70-BF72-BF73-BF74-BF75-BF76-BF77-BF78</f>
        <v>-10</v>
      </c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3"/>
    </row>
    <row r="80" spans="2:71" ht="13.5" customHeight="1" x14ac:dyDescent="0.2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9"/>
      <c r="AM80" s="9"/>
      <c r="AN80" s="9"/>
      <c r="AO80" s="9"/>
      <c r="AP80" s="9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3"/>
    </row>
    <row r="81" spans="2:71" ht="13.5" customHeight="1" x14ac:dyDescent="0.2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  <c r="AM81" s="9"/>
      <c r="AN81" s="9"/>
      <c r="AO81" s="9"/>
      <c r="AP81" s="9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3"/>
    </row>
    <row r="82" spans="2:71" ht="13.5" customHeight="1" x14ac:dyDescent="0.2">
      <c r="B82" s="116">
        <v>1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67">
        <v>2</v>
      </c>
      <c r="AM82" s="67"/>
      <c r="AN82" s="67"/>
      <c r="AO82" s="67"/>
      <c r="AP82" s="67"/>
      <c r="AQ82" s="64">
        <v>3</v>
      </c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6"/>
      <c r="BE82" s="132">
        <v>4</v>
      </c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3"/>
    </row>
    <row r="83" spans="2:71" ht="13.5" customHeight="1" x14ac:dyDescent="0.2">
      <c r="B83" s="117" t="s">
        <v>48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05">
        <v>3400</v>
      </c>
      <c r="AM83" s="105"/>
      <c r="AN83" s="105"/>
      <c r="AO83" s="105"/>
      <c r="AP83" s="105"/>
      <c r="AQ83" s="68">
        <f>AQ44+AQ63+AQ79</f>
        <v>-9</v>
      </c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>
        <f>BE44+BE63+BE79</f>
        <v>82</v>
      </c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3"/>
    </row>
    <row r="84" spans="2:71" ht="13.5" customHeight="1" x14ac:dyDescent="0.2">
      <c r="B84" s="104" t="s">
        <v>49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67">
        <v>3405</v>
      </c>
      <c r="AM84" s="67"/>
      <c r="AN84" s="67"/>
      <c r="AO84" s="67"/>
      <c r="AP84" s="67"/>
      <c r="AQ84" s="84">
        <v>262</v>
      </c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>
        <v>180</v>
      </c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3"/>
    </row>
    <row r="85" spans="2:71" ht="13.5" customHeight="1" x14ac:dyDescent="0.2">
      <c r="B85" s="104" t="s">
        <v>50</v>
      </c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67">
        <v>3410</v>
      </c>
      <c r="AM85" s="67"/>
      <c r="AN85" s="67"/>
      <c r="AO85" s="67"/>
      <c r="AP85" s="67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3"/>
    </row>
    <row r="86" spans="2:71" ht="13.5" customHeight="1" x14ac:dyDescent="0.2">
      <c r="B86" s="104" t="s">
        <v>51</v>
      </c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67">
        <v>3415</v>
      </c>
      <c r="AM86" s="67"/>
      <c r="AN86" s="67"/>
      <c r="AO86" s="67"/>
      <c r="AP86" s="67"/>
      <c r="AQ86" s="128">
        <f>AQ83+AQ84+AQ85</f>
        <v>253</v>
      </c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>
        <f>BE83+BE84+BE85</f>
        <v>262</v>
      </c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  <c r="BR86" s="128"/>
      <c r="BS86" s="3"/>
    </row>
    <row r="87" spans="2:71" ht="19.5" customHeight="1" x14ac:dyDescent="0.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2:71" ht="13.5" customHeight="1" x14ac:dyDescent="0.2">
      <c r="B88" s="109" t="s">
        <v>10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3"/>
    </row>
    <row r="89" spans="2:71" ht="13.5" customHeight="1" x14ac:dyDescent="0.2">
      <c r="B89" s="1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3"/>
    </row>
    <row r="90" spans="2:71" ht="13.5" customHeight="1" x14ac:dyDescent="0.2">
      <c r="B90" s="109" t="s">
        <v>11</v>
      </c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3"/>
    </row>
    <row r="91" spans="2:71" ht="13.5" customHeight="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3"/>
    </row>
    <row r="92" spans="2:71" ht="13.5" customHeight="1" x14ac:dyDescent="0.2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3"/>
    </row>
    <row r="93" spans="2:71" ht="13.5" customHeight="1" x14ac:dyDescent="0.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5"/>
      <c r="AU93" s="5"/>
      <c r="AV93" s="5"/>
      <c r="AW93" s="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3"/>
    </row>
    <row r="94" spans="2:71" ht="13.5" customHeight="1" x14ac:dyDescent="0.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3"/>
    </row>
    <row r="95" spans="2:71" ht="13.5" customHeight="1" x14ac:dyDescent="0.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3"/>
    </row>
    <row r="96" spans="2:71" ht="13.5" customHeigh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15"/>
      <c r="AU96" s="15"/>
      <c r="AV96" s="15"/>
      <c r="AW96" s="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3"/>
    </row>
    <row r="97" spans="2:71" ht="13.5" customHeight="1" x14ac:dyDescent="0.2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3"/>
    </row>
    <row r="98" spans="2:71" ht="13.5" customHeigh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15"/>
      <c r="AU98" s="15"/>
      <c r="AV98" s="15"/>
      <c r="AW98" s="15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3"/>
    </row>
    <row r="99" spans="2:71" ht="13.5" customHeigh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15"/>
      <c r="AU99" s="15"/>
      <c r="AV99" s="15"/>
      <c r="AW99" s="15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3"/>
    </row>
    <row r="100" spans="2:71" ht="13.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2:71" ht="13.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3"/>
    </row>
    <row r="102" spans="2:71" ht="13.5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2:71" ht="13.5" customHeight="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2:71" ht="13.5" customHeight="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2:71" ht="13.5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2:71" ht="13.5" customHeight="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2:71" ht="13.5" customHeight="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2:71" ht="13.5" customHeight="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2:71" ht="13.5" customHeight="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2:71" ht="13.5" customHeight="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2:71" ht="13.5" customHeight="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2:71" ht="13.5" customHeight="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2:71" ht="13.5" customHeight="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2:71" ht="13.5" customHeight="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2:71" ht="13.5" customHeight="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2:71" ht="13.5" customHeight="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2:71" ht="13.5" customHeight="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2:71" ht="13.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2:71" ht="13.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2:71" ht="13.5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2:71" ht="13.5" customHeight="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2:71" ht="13.5" customHeight="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2:71" ht="13.5" customHeight="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2:71" ht="13.5" customHeight="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2:71" ht="13.5" customHeight="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2:71" ht="13.5" customHeight="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2:71" ht="13.5" customHeight="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2:71" ht="13.5" customHeight="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2:71" ht="13.5" customHeight="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2:71" ht="13.5" customHeight="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2:71" ht="13.5" customHeight="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2:71" ht="13.5" customHeight="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2:71" ht="13.5" customHeight="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2:71" ht="13.5" customHeight="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2:71" ht="13.5" customHeight="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2:71" ht="13.5" customHeight="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2:71" ht="13.5" customHeight="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2:71" ht="13.5" customHeight="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2:71" ht="13.5" customHeight="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2:71" ht="13.5" customHeight="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2:71" ht="13.5" customHeight="1" x14ac:dyDescent="0.2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2:71" ht="13.5" customHeight="1" x14ac:dyDescent="0.2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2:71" ht="13.5" customHeight="1" x14ac:dyDescent="0.2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2:71" ht="13.5" customHeight="1" x14ac:dyDescent="0.2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2:71" ht="13.5" customHeight="1" x14ac:dyDescent="0.2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2:71" ht="13.5" customHeight="1" x14ac:dyDescent="0.2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2:71" ht="13.5" customHeight="1" x14ac:dyDescent="0.2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2:71" ht="13.5" customHeight="1" x14ac:dyDescent="0.2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2:71" ht="13.5" customHeight="1" x14ac:dyDescent="0.2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2:71" ht="13.5" customHeight="1" x14ac:dyDescent="0.2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2:71" ht="13.5" customHeight="1" x14ac:dyDescent="0.2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2:71" ht="13.5" customHeight="1" x14ac:dyDescent="0.2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2:71" ht="13.5" customHeight="1" x14ac:dyDescent="0.2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2:71" ht="13.5" customHeight="1" x14ac:dyDescent="0.2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2:71" x14ac:dyDescent="0.2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</sheetData>
  <mergeCells count="297">
    <mergeCell ref="K5:AW5"/>
    <mergeCell ref="B7:BQ7"/>
    <mergeCell ref="BI10:BQ10"/>
    <mergeCell ref="AO10:AV10"/>
    <mergeCell ref="AW10:BH10"/>
    <mergeCell ref="AC8:AE8"/>
    <mergeCell ref="AF8:AH8"/>
    <mergeCell ref="BX1:CA6"/>
    <mergeCell ref="BX7:CA12"/>
    <mergeCell ref="B12:AK12"/>
    <mergeCell ref="BX13:CA14"/>
    <mergeCell ref="BE14:BR16"/>
    <mergeCell ref="BE29:BR29"/>
    <mergeCell ref="BE12:BR12"/>
    <mergeCell ref="BE13:BR13"/>
    <mergeCell ref="BE18:BR18"/>
    <mergeCell ref="BI2:BQ2"/>
    <mergeCell ref="BI4:BQ4"/>
    <mergeCell ref="BE19:BR19"/>
    <mergeCell ref="BE17:BR17"/>
    <mergeCell ref="BE20:BR20"/>
    <mergeCell ref="BE26:BR26"/>
    <mergeCell ref="AR78:BC78"/>
    <mergeCell ref="BF78:BQ78"/>
    <mergeCell ref="BF62:BQ62"/>
    <mergeCell ref="BR56:BR57"/>
    <mergeCell ref="AQ52:BD52"/>
    <mergeCell ref="AQ55:BD55"/>
    <mergeCell ref="BF36:BQ36"/>
    <mergeCell ref="BF37:BQ37"/>
    <mergeCell ref="BE49:BR50"/>
    <mergeCell ref="BE69:BR69"/>
    <mergeCell ref="BE64:BR66"/>
    <mergeCell ref="BR70:BR71"/>
    <mergeCell ref="AR73:BC73"/>
    <mergeCell ref="BF73:BQ73"/>
    <mergeCell ref="AQ64:BD66"/>
    <mergeCell ref="AR56:BC57"/>
    <mergeCell ref="BD56:BD57"/>
    <mergeCell ref="BF39:BQ39"/>
    <mergeCell ref="BF41:BQ41"/>
    <mergeCell ref="BE54:BR54"/>
    <mergeCell ref="BF58:BQ58"/>
    <mergeCell ref="BF59:BQ59"/>
    <mergeCell ref="BE56:BE57"/>
    <mergeCell ref="BF56:BQ57"/>
    <mergeCell ref="AR32:BC32"/>
    <mergeCell ref="BE67:BR67"/>
    <mergeCell ref="AR43:BC43"/>
    <mergeCell ref="AR30:BC31"/>
    <mergeCell ref="AQ67:BD67"/>
    <mergeCell ref="BF34:BQ34"/>
    <mergeCell ref="BE44:BR44"/>
    <mergeCell ref="BE51:BR51"/>
    <mergeCell ref="BE52:BR52"/>
    <mergeCell ref="BD30:BD31"/>
    <mergeCell ref="BE30:BE31"/>
    <mergeCell ref="BF30:BQ31"/>
    <mergeCell ref="BF32:BQ32"/>
    <mergeCell ref="BF33:BQ33"/>
    <mergeCell ref="BF35:BQ35"/>
    <mergeCell ref="BE53:BR53"/>
    <mergeCell ref="BF40:BQ40"/>
    <mergeCell ref="BF42:BQ42"/>
    <mergeCell ref="BF38:BQ38"/>
    <mergeCell ref="B13:AK13"/>
    <mergeCell ref="B14:AK14"/>
    <mergeCell ref="B15:AK15"/>
    <mergeCell ref="B16:AK16"/>
    <mergeCell ref="AL69:AP69"/>
    <mergeCell ref="AL62:AP62"/>
    <mergeCell ref="AL63:AP63"/>
    <mergeCell ref="B43:AK43"/>
    <mergeCell ref="B44:AK44"/>
    <mergeCell ref="B36:AK36"/>
    <mergeCell ref="B38:AK38"/>
    <mergeCell ref="AL36:AP36"/>
    <mergeCell ref="AL64:AP66"/>
    <mergeCell ref="B55:AK55"/>
    <mergeCell ref="B17:AK17"/>
    <mergeCell ref="B18:AK18"/>
    <mergeCell ref="B19:AK19"/>
    <mergeCell ref="B29:AK29"/>
    <mergeCell ref="B30:AK30"/>
    <mergeCell ref="B33:AK33"/>
    <mergeCell ref="B34:AK34"/>
    <mergeCell ref="AL58:AP58"/>
    <mergeCell ref="AL59:AP59"/>
    <mergeCell ref="B24:AK24"/>
    <mergeCell ref="AQ86:BD86"/>
    <mergeCell ref="AL12:AP12"/>
    <mergeCell ref="AL13:AP13"/>
    <mergeCell ref="AL17:AP17"/>
    <mergeCell ref="AL18:AP18"/>
    <mergeCell ref="AL19:AP19"/>
    <mergeCell ref="AQ63:BD63"/>
    <mergeCell ref="AL72:AP72"/>
    <mergeCell ref="AL73:AP73"/>
    <mergeCell ref="AL78:AP78"/>
    <mergeCell ref="AQ49:BD50"/>
    <mergeCell ref="AR60:BC60"/>
    <mergeCell ref="AL14:AP16"/>
    <mergeCell ref="AQ20:BD20"/>
    <mergeCell ref="AQ14:BD16"/>
    <mergeCell ref="AL30:AP31"/>
    <mergeCell ref="AL29:AP29"/>
    <mergeCell ref="AL85:AP85"/>
    <mergeCell ref="AL82:AP82"/>
    <mergeCell ref="AL83:AP83"/>
    <mergeCell ref="AL84:AP84"/>
    <mergeCell ref="AL86:AP86"/>
    <mergeCell ref="AQ30:AQ31"/>
    <mergeCell ref="AR33:BC33"/>
    <mergeCell ref="AQ17:BD17"/>
    <mergeCell ref="AQ18:BD18"/>
    <mergeCell ref="AQ19:BD19"/>
    <mergeCell ref="AQ29:BD29"/>
    <mergeCell ref="BE83:BR83"/>
    <mergeCell ref="AQ69:BD69"/>
    <mergeCell ref="BE84:BR84"/>
    <mergeCell ref="BE85:BR85"/>
    <mergeCell ref="AQ79:BD79"/>
    <mergeCell ref="AQ83:BD83"/>
    <mergeCell ref="AQ84:BD84"/>
    <mergeCell ref="AQ85:BD85"/>
    <mergeCell ref="AQ82:BD82"/>
    <mergeCell ref="BE82:BR82"/>
    <mergeCell ref="BE79:BR79"/>
    <mergeCell ref="AR58:BC58"/>
    <mergeCell ref="BF43:BQ43"/>
    <mergeCell ref="BE45:BR47"/>
    <mergeCell ref="BE48:BR48"/>
    <mergeCell ref="BE63:BR63"/>
    <mergeCell ref="BF75:BQ75"/>
    <mergeCell ref="BF76:BQ76"/>
    <mergeCell ref="BE55:BR55"/>
    <mergeCell ref="AR34:BC34"/>
    <mergeCell ref="B90:P90"/>
    <mergeCell ref="B85:AK85"/>
    <mergeCell ref="B86:AK86"/>
    <mergeCell ref="B82:AK82"/>
    <mergeCell ref="B83:AK83"/>
    <mergeCell ref="AI8:BQ8"/>
    <mergeCell ref="B8:AB8"/>
    <mergeCell ref="BI3:BK3"/>
    <mergeCell ref="B35:AK35"/>
    <mergeCell ref="B48:AK48"/>
    <mergeCell ref="B64:AK64"/>
    <mergeCell ref="B49:AK49"/>
    <mergeCell ref="B50:AK50"/>
    <mergeCell ref="B51:AK51"/>
    <mergeCell ref="B52:AK52"/>
    <mergeCell ref="B3:BH3"/>
    <mergeCell ref="AZ4:BH4"/>
    <mergeCell ref="B4:J4"/>
    <mergeCell ref="K4:AW4"/>
    <mergeCell ref="BO3:BQ3"/>
    <mergeCell ref="BL3:BN3"/>
    <mergeCell ref="BE86:BR86"/>
    <mergeCell ref="AQ12:BD12"/>
    <mergeCell ref="AQ13:BD13"/>
    <mergeCell ref="B88:P88"/>
    <mergeCell ref="B73:AK73"/>
    <mergeCell ref="B78:AK78"/>
    <mergeCell ref="B69:AK69"/>
    <mergeCell ref="B70:AK70"/>
    <mergeCell ref="B71:AK71"/>
    <mergeCell ref="B54:AK54"/>
    <mergeCell ref="B79:AK79"/>
    <mergeCell ref="B65:AK65"/>
    <mergeCell ref="B61:AK61"/>
    <mergeCell ref="B63:AK63"/>
    <mergeCell ref="B68:AK68"/>
    <mergeCell ref="B56:AK56"/>
    <mergeCell ref="B66:AK66"/>
    <mergeCell ref="BE24:BR24"/>
    <mergeCell ref="B28:AK28"/>
    <mergeCell ref="AL28:AP28"/>
    <mergeCell ref="AQ28:BD28"/>
    <mergeCell ref="B84:AK84"/>
    <mergeCell ref="AQ25:BD25"/>
    <mergeCell ref="BE25:BR25"/>
    <mergeCell ref="B26:AK26"/>
    <mergeCell ref="B40:AK40"/>
    <mergeCell ref="B42:AK42"/>
    <mergeCell ref="AL79:AP79"/>
    <mergeCell ref="AL52:AP52"/>
    <mergeCell ref="AL32:AP32"/>
    <mergeCell ref="AL33:AP33"/>
    <mergeCell ref="AL34:AP34"/>
    <mergeCell ref="AQ56:AQ57"/>
    <mergeCell ref="AL43:AP43"/>
    <mergeCell ref="AL44:AP44"/>
    <mergeCell ref="AL45:AP47"/>
    <mergeCell ref="AL48:AP48"/>
    <mergeCell ref="AL49:AP50"/>
    <mergeCell ref="BE28:BR28"/>
    <mergeCell ref="BR30:BR31"/>
    <mergeCell ref="AR70:BC71"/>
    <mergeCell ref="AQ26:BD26"/>
    <mergeCell ref="AL26:AP26"/>
    <mergeCell ref="B27:AK27"/>
    <mergeCell ref="AL27:AP27"/>
    <mergeCell ref="AQ27:BD27"/>
    <mergeCell ref="BE27:BR27"/>
    <mergeCell ref="B20:AK20"/>
    <mergeCell ref="AL20:AP20"/>
    <mergeCell ref="B21:AK21"/>
    <mergeCell ref="B23:AK23"/>
    <mergeCell ref="AL23:AP23"/>
    <mergeCell ref="B25:AK25"/>
    <mergeCell ref="AL25:AP25"/>
    <mergeCell ref="BE21:BR21"/>
    <mergeCell ref="AL21:AP21"/>
    <mergeCell ref="AQ21:BD21"/>
    <mergeCell ref="B22:AK22"/>
    <mergeCell ref="AL22:AP22"/>
    <mergeCell ref="AQ22:BD22"/>
    <mergeCell ref="BE22:BR22"/>
    <mergeCell ref="AQ23:BD23"/>
    <mergeCell ref="BE23:BR23"/>
    <mergeCell ref="AL24:AP24"/>
    <mergeCell ref="AQ24:BD24"/>
    <mergeCell ref="B31:AK31"/>
    <mergeCell ref="B32:AK32"/>
    <mergeCell ref="BF77:BQ77"/>
    <mergeCell ref="B37:AK37"/>
    <mergeCell ref="AL37:AP37"/>
    <mergeCell ref="AR36:BC36"/>
    <mergeCell ref="AR37:BC37"/>
    <mergeCell ref="B72:AK72"/>
    <mergeCell ref="AR41:BC41"/>
    <mergeCell ref="AL40:AP40"/>
    <mergeCell ref="B41:AK41"/>
    <mergeCell ref="AL41:AP41"/>
    <mergeCell ref="B62:AK62"/>
    <mergeCell ref="B60:AK60"/>
    <mergeCell ref="AL70:AP71"/>
    <mergeCell ref="AR59:BC59"/>
    <mergeCell ref="AR62:BC62"/>
    <mergeCell ref="B67:AK67"/>
    <mergeCell ref="B58:AK58"/>
    <mergeCell ref="B59:AK59"/>
    <mergeCell ref="B57:AK57"/>
    <mergeCell ref="AL56:AP57"/>
    <mergeCell ref="AL55:AP55"/>
    <mergeCell ref="AQ54:BD54"/>
    <mergeCell ref="AL35:AP35"/>
    <mergeCell ref="AR35:BC35"/>
    <mergeCell ref="AL39:AP39"/>
    <mergeCell ref="AL51:AP51"/>
    <mergeCell ref="AQ44:BD44"/>
    <mergeCell ref="AQ45:BD47"/>
    <mergeCell ref="AL67:AP67"/>
    <mergeCell ref="AQ70:AQ71"/>
    <mergeCell ref="B53:AK53"/>
    <mergeCell ref="AL53:AP53"/>
    <mergeCell ref="AQ53:BD53"/>
    <mergeCell ref="AR40:BC40"/>
    <mergeCell ref="AR42:BC42"/>
    <mergeCell ref="AR38:BC38"/>
    <mergeCell ref="AR39:BC39"/>
    <mergeCell ref="AQ51:BD51"/>
    <mergeCell ref="AQ48:BD48"/>
    <mergeCell ref="AL42:AP42"/>
    <mergeCell ref="B45:AK45"/>
    <mergeCell ref="B46:AK46"/>
    <mergeCell ref="B47:AK47"/>
    <mergeCell ref="AL38:AP38"/>
    <mergeCell ref="B39:AK39"/>
    <mergeCell ref="AL61:AP61"/>
    <mergeCell ref="BF60:BQ60"/>
    <mergeCell ref="AR61:BC61"/>
    <mergeCell ref="BF61:BQ61"/>
    <mergeCell ref="AL68:AP68"/>
    <mergeCell ref="AQ68:BD68"/>
    <mergeCell ref="BE68:BR68"/>
    <mergeCell ref="BF74:BQ74"/>
    <mergeCell ref="AR72:BC72"/>
    <mergeCell ref="AR74:BC74"/>
    <mergeCell ref="BF72:BQ72"/>
    <mergeCell ref="BD70:BD71"/>
    <mergeCell ref="BE70:BE71"/>
    <mergeCell ref="BF70:BQ71"/>
    <mergeCell ref="AL54:AP54"/>
    <mergeCell ref="AR77:BC77"/>
    <mergeCell ref="B77:AK77"/>
    <mergeCell ref="B76:AK76"/>
    <mergeCell ref="B75:AK75"/>
    <mergeCell ref="AL76:AP76"/>
    <mergeCell ref="AL75:AP75"/>
    <mergeCell ref="AR75:BC75"/>
    <mergeCell ref="AR76:BC76"/>
    <mergeCell ref="B74:AK74"/>
    <mergeCell ref="AL77:AP77"/>
    <mergeCell ref="AL60:AP60"/>
    <mergeCell ref="AL74:AP74"/>
  </mergeCells>
  <phoneticPr fontId="16" type="noConversion"/>
  <pageMargins left="0.39370078740157483" right="0.39370078740157483" top="0.39370078740157483" bottom="0.39370078740157483" header="0.11811023622047245" footer="0.11811023622047245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51"/>
  <sheetViews>
    <sheetView showGridLines="0" showZeros="0" tabSelected="1" topLeftCell="A52" workbookViewId="0">
      <selection activeCell="CA70" sqref="CA70"/>
    </sheetView>
  </sheetViews>
  <sheetFormatPr defaultColWidth="1.83203125" defaultRowHeight="12.75" x14ac:dyDescent="0.2"/>
  <cols>
    <col min="1" max="75" width="1.5" style="19" customWidth="1"/>
    <col min="76" max="79" width="10.83203125" style="19" customWidth="1"/>
    <col min="80" max="129" width="1.5" style="19" customWidth="1"/>
    <col min="130" max="16384" width="1.83203125" style="19"/>
  </cols>
  <sheetData>
    <row r="1" spans="2:79" ht="13.5" customHeight="1" x14ac:dyDescent="0.2">
      <c r="BX1" s="196" t="s">
        <v>56</v>
      </c>
      <c r="BY1" s="196"/>
      <c r="BZ1" s="196"/>
      <c r="CA1" s="196"/>
    </row>
    <row r="2" spans="2:79" ht="13.5" customHeight="1" x14ac:dyDescent="0.2">
      <c r="B2" s="20"/>
      <c r="C2" s="20"/>
      <c r="BI2" s="197" t="s">
        <v>0</v>
      </c>
      <c r="BJ2" s="198"/>
      <c r="BK2" s="198"/>
      <c r="BL2" s="198"/>
      <c r="BM2" s="198"/>
      <c r="BN2" s="198"/>
      <c r="BO2" s="198"/>
      <c r="BP2" s="198"/>
      <c r="BQ2" s="199"/>
      <c r="BR2" s="21"/>
      <c r="BX2" s="196"/>
      <c r="BY2" s="196"/>
      <c r="BZ2" s="196"/>
      <c r="CA2" s="196"/>
    </row>
    <row r="3" spans="2:79" ht="13.5" customHeight="1" x14ac:dyDescent="0.2">
      <c r="B3" s="200" t="s">
        <v>1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1" t="s">
        <v>92</v>
      </c>
      <c r="BJ3" s="202"/>
      <c r="BK3" s="202"/>
      <c r="BL3" s="201" t="s">
        <v>86</v>
      </c>
      <c r="BM3" s="202"/>
      <c r="BN3" s="202"/>
      <c r="BO3" s="201" t="s">
        <v>86</v>
      </c>
      <c r="BP3" s="202"/>
      <c r="BQ3" s="202"/>
      <c r="BR3" s="21"/>
      <c r="BX3" s="196"/>
      <c r="BY3" s="196"/>
      <c r="BZ3" s="196"/>
      <c r="CA3" s="196"/>
    </row>
    <row r="4" spans="2:79" ht="13.5" customHeight="1" x14ac:dyDescent="0.2">
      <c r="B4" s="203" t="s">
        <v>4</v>
      </c>
      <c r="C4" s="203"/>
      <c r="D4" s="203"/>
      <c r="E4" s="203"/>
      <c r="F4" s="203"/>
      <c r="G4" s="203"/>
      <c r="H4" s="203"/>
      <c r="I4" s="203"/>
      <c r="J4" s="203"/>
      <c r="K4" s="204" t="s">
        <v>85</v>
      </c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Z4" s="203" t="s">
        <v>2</v>
      </c>
      <c r="BA4" s="203"/>
      <c r="BB4" s="203"/>
      <c r="BC4" s="203"/>
      <c r="BD4" s="203"/>
      <c r="BE4" s="203"/>
      <c r="BF4" s="203"/>
      <c r="BG4" s="203"/>
      <c r="BH4" s="206"/>
      <c r="BI4" s="207" t="s">
        <v>87</v>
      </c>
      <c r="BJ4" s="208"/>
      <c r="BK4" s="208"/>
      <c r="BL4" s="208"/>
      <c r="BM4" s="208"/>
      <c r="BN4" s="208"/>
      <c r="BO4" s="208"/>
      <c r="BP4" s="208"/>
      <c r="BQ4" s="209"/>
      <c r="BR4" s="22"/>
      <c r="BX4" s="196"/>
      <c r="BY4" s="196"/>
      <c r="BZ4" s="196"/>
      <c r="CA4" s="196"/>
    </row>
    <row r="5" spans="2:79" ht="13.5" customHeight="1" x14ac:dyDescent="0.2">
      <c r="J5" s="23"/>
      <c r="K5" s="210" t="s">
        <v>3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BX5" s="196"/>
      <c r="BY5" s="196"/>
      <c r="BZ5" s="196"/>
      <c r="CA5" s="196"/>
    </row>
    <row r="6" spans="2:79" x14ac:dyDescent="0.2">
      <c r="BX6" s="196"/>
      <c r="BY6" s="196"/>
      <c r="BZ6" s="196"/>
      <c r="CA6" s="196"/>
    </row>
    <row r="7" spans="2:79" ht="23.25" customHeight="1" x14ac:dyDescent="0.2">
      <c r="B7" s="211" t="s">
        <v>13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4"/>
      <c r="BX7" s="216" t="s">
        <v>57</v>
      </c>
      <c r="BY7" s="216"/>
      <c r="BZ7" s="216"/>
      <c r="CA7" s="216"/>
    </row>
    <row r="8" spans="2:79" ht="21.75" customHeight="1" x14ac:dyDescent="0.2">
      <c r="B8" s="212" t="s">
        <v>54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>
        <v>20</v>
      </c>
      <c r="AD8" s="212"/>
      <c r="AE8" s="212"/>
      <c r="AF8" s="217" t="s">
        <v>93</v>
      </c>
      <c r="AG8" s="218"/>
      <c r="AH8" s="218"/>
      <c r="AI8" s="213" t="s">
        <v>55</v>
      </c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4"/>
      <c r="BX8" s="216"/>
      <c r="BY8" s="216"/>
      <c r="BZ8" s="216"/>
      <c r="CA8" s="216"/>
    </row>
    <row r="9" spans="2:79" ht="13.5" customHeight="1" x14ac:dyDescent="0.2">
      <c r="BX9" s="216"/>
      <c r="BY9" s="216"/>
      <c r="BZ9" s="216"/>
      <c r="CA9" s="216"/>
    </row>
    <row r="10" spans="2:79" ht="13.5" customHeight="1" x14ac:dyDescent="0.2">
      <c r="AO10" s="219" t="s">
        <v>12</v>
      </c>
      <c r="AP10" s="219"/>
      <c r="AQ10" s="219"/>
      <c r="AR10" s="219"/>
      <c r="AS10" s="219"/>
      <c r="AT10" s="219"/>
      <c r="AU10" s="219"/>
      <c r="AV10" s="219"/>
      <c r="AW10" s="220" t="s">
        <v>5</v>
      </c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1"/>
      <c r="BI10" s="197">
        <v>1801004</v>
      </c>
      <c r="BJ10" s="198"/>
      <c r="BK10" s="198"/>
      <c r="BL10" s="198"/>
      <c r="BM10" s="198"/>
      <c r="BN10" s="198"/>
      <c r="BO10" s="198"/>
      <c r="BP10" s="198"/>
      <c r="BQ10" s="199"/>
      <c r="BR10" s="21"/>
      <c r="BX10" s="216"/>
      <c r="BY10" s="216"/>
      <c r="BZ10" s="216"/>
      <c r="CA10" s="216"/>
    </row>
    <row r="11" spans="2:79" ht="13.5" customHeight="1" x14ac:dyDescent="0.2">
      <c r="BX11" s="216"/>
      <c r="BY11" s="216"/>
      <c r="BZ11" s="216"/>
      <c r="CA11" s="216"/>
    </row>
    <row r="12" spans="2:79" ht="46.5" customHeight="1" x14ac:dyDescent="0.2">
      <c r="B12" s="161" t="s">
        <v>6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 t="s">
        <v>7</v>
      </c>
      <c r="AM12" s="161"/>
      <c r="AN12" s="161"/>
      <c r="AO12" s="161"/>
      <c r="AP12" s="161"/>
      <c r="AQ12" s="161" t="s">
        <v>8</v>
      </c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 t="s">
        <v>9</v>
      </c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25"/>
      <c r="BX12" s="216"/>
      <c r="BY12" s="216"/>
      <c r="BZ12" s="216"/>
      <c r="CA12" s="216"/>
    </row>
    <row r="13" spans="2:79" ht="13.5" customHeight="1" x14ac:dyDescent="0.2">
      <c r="B13" s="222">
        <v>1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161">
        <v>2</v>
      </c>
      <c r="AM13" s="161"/>
      <c r="AN13" s="161"/>
      <c r="AO13" s="161"/>
      <c r="AP13" s="161"/>
      <c r="AQ13" s="197">
        <v>3</v>
      </c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9"/>
      <c r="BE13" s="161">
        <v>4</v>
      </c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22"/>
      <c r="BX13" s="223" t="s">
        <v>58</v>
      </c>
      <c r="BY13" s="224"/>
      <c r="BZ13" s="224"/>
      <c r="CA13" s="224"/>
    </row>
    <row r="14" spans="2:79" ht="13.5" customHeight="1" x14ac:dyDescent="0.2">
      <c r="B14" s="225" t="s">
        <v>14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7"/>
      <c r="AL14" s="163">
        <v>3000</v>
      </c>
      <c r="AM14" s="164"/>
      <c r="AN14" s="164"/>
      <c r="AO14" s="164"/>
      <c r="AP14" s="165"/>
      <c r="AQ14" s="231">
        <f>IF('Для розрахунку'!AQ14:BD16=0,"-",'Для розрахунку'!AQ14:BD16)</f>
        <v>1101</v>
      </c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3"/>
      <c r="BE14" s="175">
        <f>IF('Для розрахунку'!BE14:BR16=0,"-",'Для розрахунку'!BE14:BR16)</f>
        <v>547</v>
      </c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7"/>
      <c r="BS14" s="22"/>
      <c r="BX14" s="224"/>
      <c r="BY14" s="224"/>
      <c r="BZ14" s="224"/>
      <c r="CA14" s="224"/>
    </row>
    <row r="15" spans="2:79" ht="13.5" customHeight="1" x14ac:dyDescent="0.2">
      <c r="B15" s="169" t="s">
        <v>15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1"/>
      <c r="AL15" s="228"/>
      <c r="AM15" s="229"/>
      <c r="AN15" s="229"/>
      <c r="AO15" s="229"/>
      <c r="AP15" s="230"/>
      <c r="AQ15" s="234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6"/>
      <c r="BE15" s="178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80"/>
      <c r="BS15" s="22"/>
    </row>
    <row r="16" spans="2:79" ht="13.5" customHeight="1" x14ac:dyDescent="0.2">
      <c r="B16" s="172" t="s">
        <v>16</v>
      </c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4"/>
      <c r="AL16" s="166"/>
      <c r="AM16" s="167"/>
      <c r="AN16" s="167"/>
      <c r="AO16" s="167"/>
      <c r="AP16" s="168"/>
      <c r="AQ16" s="237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D16" s="239"/>
      <c r="BE16" s="181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3"/>
      <c r="BS16" s="22"/>
    </row>
    <row r="17" spans="2:71" ht="13.5" customHeight="1" x14ac:dyDescent="0.2">
      <c r="B17" s="214" t="s">
        <v>17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161">
        <v>3005</v>
      </c>
      <c r="AM17" s="161"/>
      <c r="AN17" s="161"/>
      <c r="AO17" s="161"/>
      <c r="AP17" s="161"/>
      <c r="AQ17" s="215">
        <f>IF('Для розрахунку'!AQ17:BD17=0,"-",'Для розрахунку'!AQ17:BD17)</f>
        <v>12</v>
      </c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83" t="str">
        <f>IF('Для розрахунку'!BE17:BR17=0,"-",'Для розрахунку'!BE17:BR17)</f>
        <v>-</v>
      </c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22"/>
    </row>
    <row r="18" spans="2:71" ht="13.5" customHeight="1" x14ac:dyDescent="0.2">
      <c r="B18" s="187" t="s">
        <v>18</v>
      </c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61">
        <v>3006</v>
      </c>
      <c r="AM18" s="161"/>
      <c r="AN18" s="161"/>
      <c r="AO18" s="161"/>
      <c r="AP18" s="161"/>
      <c r="AQ18" s="83" t="str">
        <f>IF('Для розрахунку'!AQ18:BD18=0,"-",'Для розрахунку'!AQ18:BD18)</f>
        <v>-</v>
      </c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 t="str">
        <f>IF('Для розрахунку'!BE18:BR18=0,"-",'Для розрахунку'!BE18:BR18)</f>
        <v>-</v>
      </c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22"/>
    </row>
    <row r="19" spans="2:71" ht="13.5" customHeight="1" x14ac:dyDescent="0.2">
      <c r="B19" s="187" t="s">
        <v>19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61">
        <v>3010</v>
      </c>
      <c r="AM19" s="161"/>
      <c r="AN19" s="161"/>
      <c r="AO19" s="161"/>
      <c r="AP19" s="161"/>
      <c r="AQ19" s="194">
        <f>IF('Для розрахунку'!AQ19:BD19=0,"-",'Для розрахунку'!AQ19:BD19)</f>
        <v>45</v>
      </c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83">
        <f>IF('Для розрахунку'!BE19:BR19=0,"-",'Для розрахунку'!BE19:BR19)</f>
        <v>5</v>
      </c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22"/>
    </row>
    <row r="20" spans="2:71" s="1" customFormat="1" ht="13.5" customHeight="1" x14ac:dyDescent="0.2">
      <c r="B20" s="58" t="s">
        <v>59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1">
        <v>3011</v>
      </c>
      <c r="AM20" s="62"/>
      <c r="AN20" s="62"/>
      <c r="AO20" s="62"/>
      <c r="AP20" s="63"/>
      <c r="AQ20" s="83" t="str">
        <f>IF('Для розрахунку'!AQ20:BD20=0,"-",'Для розрахунку'!AQ20:BD20)</f>
        <v>-</v>
      </c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 t="str">
        <f>IF('Для розрахунку'!BE20:BR20=0,"-",'Для розрахунку'!BE20:BR20)</f>
        <v>-</v>
      </c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3"/>
    </row>
    <row r="21" spans="2:71" s="1" customFormat="1" ht="13.5" customHeight="1" x14ac:dyDescent="0.2">
      <c r="B21" s="58" t="s">
        <v>60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60"/>
      <c r="AL21" s="61">
        <v>3015</v>
      </c>
      <c r="AM21" s="62"/>
      <c r="AN21" s="62"/>
      <c r="AO21" s="62"/>
      <c r="AP21" s="63"/>
      <c r="AQ21" s="194">
        <f>IF('Для розрахунку'!AQ21:BD21=0,"-",'Для розрахунку'!AQ21:BD21)</f>
        <v>8</v>
      </c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83" t="str">
        <f>IF('Для розрахунку'!BE21:BR21=0,"-",'Для розрахунку'!BE21:BR21)</f>
        <v>-</v>
      </c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3"/>
    </row>
    <row r="22" spans="2:71" s="1" customFormat="1" ht="13.5" customHeight="1" x14ac:dyDescent="0.2">
      <c r="B22" s="58" t="s">
        <v>61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L22" s="61">
        <v>3020</v>
      </c>
      <c r="AM22" s="62"/>
      <c r="AN22" s="62"/>
      <c r="AO22" s="62"/>
      <c r="AP22" s="63"/>
      <c r="AQ22" s="83" t="str">
        <f>IF('Для розрахунку'!AQ22:BD22=0,"-",'Для розрахунку'!AQ22:BD22)</f>
        <v>-</v>
      </c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>
        <f>IF('Для розрахунку'!BE22:BR22=0,"-",'Для розрахунку'!BE22:BR22)</f>
        <v>9</v>
      </c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3"/>
    </row>
    <row r="23" spans="2:71" s="1" customFormat="1" ht="25.5" customHeight="1" x14ac:dyDescent="0.2">
      <c r="B23" s="58" t="s">
        <v>62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61">
        <v>3025</v>
      </c>
      <c r="AM23" s="62"/>
      <c r="AN23" s="62"/>
      <c r="AO23" s="62"/>
      <c r="AP23" s="63"/>
      <c r="AQ23" s="83" t="str">
        <f>IF('Для розрахунку'!AQ23:BD23=0,"-",'Для розрахунку'!AQ23:BD23)</f>
        <v>-</v>
      </c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 t="str">
        <f>IF('Для розрахунку'!BE23:BR23=0,"-",'Для розрахунку'!BE23:BR23)</f>
        <v>-</v>
      </c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3"/>
    </row>
    <row r="24" spans="2:71" s="1" customFormat="1" ht="13.5" customHeight="1" x14ac:dyDescent="0.2">
      <c r="B24" s="58" t="s">
        <v>63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L24" s="61">
        <v>3035</v>
      </c>
      <c r="AM24" s="62"/>
      <c r="AN24" s="62"/>
      <c r="AO24" s="62"/>
      <c r="AP24" s="63"/>
      <c r="AQ24" s="194">
        <f>IF('Для розрахунку'!AQ24:BD24=0,"-",'Для розрахунку'!AQ24:BD24)</f>
        <v>27</v>
      </c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83">
        <f>IF('Для розрахунку'!BE24:BR24=0,"-",'Для розрахунку'!BE24:BR24)</f>
        <v>33</v>
      </c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3"/>
    </row>
    <row r="25" spans="2:71" s="1" customFormat="1" ht="13.5" customHeight="1" x14ac:dyDescent="0.2">
      <c r="B25" s="58" t="s">
        <v>64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60"/>
      <c r="AL25" s="61">
        <v>3040</v>
      </c>
      <c r="AM25" s="62"/>
      <c r="AN25" s="62"/>
      <c r="AO25" s="62"/>
      <c r="AP25" s="63"/>
      <c r="AQ25" s="83" t="str">
        <f>IF('Для розрахунку'!AQ25:BD25=0,"-",'Для розрахунку'!AQ25:BD25)</f>
        <v>-</v>
      </c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 t="str">
        <f>IF('Для розрахунку'!BE25:BR25=0,"-",'Для розрахунку'!BE25:BR25)</f>
        <v>-</v>
      </c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3"/>
    </row>
    <row r="26" spans="2:71" s="1" customFormat="1" ht="26.25" customHeight="1" x14ac:dyDescent="0.2">
      <c r="B26" s="58" t="s">
        <v>65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60"/>
      <c r="AL26" s="61">
        <v>3045</v>
      </c>
      <c r="AM26" s="62"/>
      <c r="AN26" s="62"/>
      <c r="AO26" s="62"/>
      <c r="AP26" s="63"/>
      <c r="AQ26" s="83" t="str">
        <f>IF('Для розрахунку'!AQ26:BD26=0,"-",'Для розрахунку'!AQ26:BD26)</f>
        <v>-</v>
      </c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 t="str">
        <f>IF('Для розрахунку'!BE26:BR26=0,"-",'Для розрахунку'!BE26:BR26)</f>
        <v>-</v>
      </c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3"/>
    </row>
    <row r="27" spans="2:71" s="1" customFormat="1" ht="13.5" customHeight="1" x14ac:dyDescent="0.2">
      <c r="B27" s="58" t="s">
        <v>66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L27" s="61">
        <v>3050</v>
      </c>
      <c r="AM27" s="62"/>
      <c r="AN27" s="62"/>
      <c r="AO27" s="62"/>
      <c r="AP27" s="63"/>
      <c r="AQ27" s="83" t="str">
        <f>IF('Для розрахунку'!AQ27:BD27=0,"-",'Для розрахунку'!AQ27:BD27)</f>
        <v>-</v>
      </c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 t="str">
        <f>IF('Для розрахунку'!BE27:BR27=0,"-",'Для розрахунку'!BE27:BR27)</f>
        <v>-</v>
      </c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3"/>
    </row>
    <row r="28" spans="2:71" s="1" customFormat="1" ht="13.5" customHeight="1" x14ac:dyDescent="0.2">
      <c r="B28" s="58" t="s">
        <v>67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60"/>
      <c r="AL28" s="61">
        <v>3055</v>
      </c>
      <c r="AM28" s="62"/>
      <c r="AN28" s="62"/>
      <c r="AO28" s="62"/>
      <c r="AP28" s="63"/>
      <c r="AQ28" s="194">
        <f>IF('Для розрахунку'!AQ28:BD28=0,"-",'Для розрахунку'!AQ28:BD28)</f>
        <v>8589</v>
      </c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83">
        <f>IF('Для розрахунку'!BE28:BR28=0,"-",'Для розрахунку'!BE28:BR28)</f>
        <v>6672</v>
      </c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3"/>
    </row>
    <row r="29" spans="2:71" ht="13.5" customHeight="1" x14ac:dyDescent="0.2">
      <c r="B29" s="160" t="s">
        <v>20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1">
        <v>3095</v>
      </c>
      <c r="AM29" s="161"/>
      <c r="AN29" s="161"/>
      <c r="AO29" s="161"/>
      <c r="AP29" s="161"/>
      <c r="AQ29" s="194">
        <f>IF('Для розрахунку'!AQ29:BD29=0,"-",'Для розрахунку'!AQ29:BD29)</f>
        <v>1317</v>
      </c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83">
        <f>IF('Для розрахунку'!BE29:BR29=0,"-",'Для розрахунку'!BE29:BR29)</f>
        <v>953</v>
      </c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22"/>
    </row>
    <row r="30" spans="2:71" ht="13.5" customHeight="1" x14ac:dyDescent="0.2">
      <c r="B30" s="184" t="s">
        <v>21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6"/>
      <c r="AL30" s="163">
        <v>3100</v>
      </c>
      <c r="AM30" s="164"/>
      <c r="AN30" s="164"/>
      <c r="AO30" s="164"/>
      <c r="AP30" s="165"/>
      <c r="AQ30" s="163" t="s">
        <v>52</v>
      </c>
      <c r="AR30" s="192">
        <f>IF('Для розрахунку'!AR30:BC31=0,"-",'Для розрахунку'!AR30:BC31)</f>
        <v>405</v>
      </c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65" t="s">
        <v>53</v>
      </c>
      <c r="BE30" s="163" t="s">
        <v>52</v>
      </c>
      <c r="BF30" s="164">
        <f>IF('Для розрахунку'!BF30:BQ31=0,"-",'Для розрахунку'!BF30:BQ31)</f>
        <v>431</v>
      </c>
      <c r="BG30" s="164"/>
      <c r="BH30" s="164"/>
      <c r="BI30" s="164"/>
      <c r="BJ30" s="164"/>
      <c r="BK30" s="164"/>
      <c r="BL30" s="164"/>
      <c r="BM30" s="164"/>
      <c r="BN30" s="164"/>
      <c r="BO30" s="164"/>
      <c r="BP30" s="164"/>
      <c r="BQ30" s="164"/>
      <c r="BR30" s="165" t="s">
        <v>53</v>
      </c>
      <c r="BS30" s="22"/>
    </row>
    <row r="31" spans="2:71" ht="13.5" customHeight="1" x14ac:dyDescent="0.2">
      <c r="B31" s="172" t="s">
        <v>22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4"/>
      <c r="AL31" s="166"/>
      <c r="AM31" s="167"/>
      <c r="AN31" s="167"/>
      <c r="AO31" s="167"/>
      <c r="AP31" s="168"/>
      <c r="AQ31" s="166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68"/>
      <c r="BE31" s="166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P31" s="167"/>
      <c r="BQ31" s="167"/>
      <c r="BR31" s="168"/>
      <c r="BS31" s="22"/>
    </row>
    <row r="32" spans="2:71" ht="13.5" customHeight="1" x14ac:dyDescent="0.2">
      <c r="B32" s="214" t="s">
        <v>23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161">
        <v>3105</v>
      </c>
      <c r="AM32" s="161"/>
      <c r="AN32" s="161"/>
      <c r="AO32" s="161"/>
      <c r="AP32" s="161"/>
      <c r="AQ32" s="26" t="s">
        <v>52</v>
      </c>
      <c r="AR32" s="188">
        <f>IF('Для розрахунку'!AR32:BC32=0,"-",'Для розрахунку'!AR32:BC32)</f>
        <v>305</v>
      </c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27" t="s">
        <v>53</v>
      </c>
      <c r="BE32" s="26" t="s">
        <v>52</v>
      </c>
      <c r="BF32" s="55">
        <f>IF('Для розрахунку'!BF32:BQ32=0,"-",'Для розрахунку'!BF32:BQ32)</f>
        <v>236</v>
      </c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27" t="s">
        <v>53</v>
      </c>
      <c r="BS32" s="22"/>
    </row>
    <row r="33" spans="2:71" ht="13.5" customHeight="1" x14ac:dyDescent="0.2">
      <c r="B33" s="187" t="s">
        <v>24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61">
        <v>3110</v>
      </c>
      <c r="AM33" s="161"/>
      <c r="AN33" s="161"/>
      <c r="AO33" s="161"/>
      <c r="AP33" s="161"/>
      <c r="AQ33" s="26" t="s">
        <v>52</v>
      </c>
      <c r="AR33" s="195">
        <f>IF('Для розрахунку'!AR33:BC33=0,"-",'Для розрахунку'!AR33:BC33)</f>
        <v>154</v>
      </c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27" t="s">
        <v>53</v>
      </c>
      <c r="BE33" s="26" t="s">
        <v>52</v>
      </c>
      <c r="BF33" s="55">
        <f>IF('Для розрахунку'!BF33:BQ33=0,"-",'Для розрахунку'!BF33:BQ33)</f>
        <v>123</v>
      </c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27" t="s">
        <v>53</v>
      </c>
      <c r="BS33" s="22"/>
    </row>
    <row r="34" spans="2:71" ht="13.5" customHeight="1" x14ac:dyDescent="0.2">
      <c r="B34" s="187" t="s">
        <v>25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61">
        <v>3115</v>
      </c>
      <c r="AM34" s="161"/>
      <c r="AN34" s="161"/>
      <c r="AO34" s="161"/>
      <c r="AP34" s="161"/>
      <c r="AQ34" s="26" t="s">
        <v>52</v>
      </c>
      <c r="AR34" s="188">
        <v>136</v>
      </c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27" t="s">
        <v>53</v>
      </c>
      <c r="BE34" s="26" t="s">
        <v>52</v>
      </c>
      <c r="BF34" s="55">
        <f>IF('Для розрахунку'!BF34:BQ34=0,"-",'Для розрахунку'!BF34:BQ34)</f>
        <v>116</v>
      </c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27" t="s">
        <v>53</v>
      </c>
      <c r="BS34" s="22"/>
    </row>
    <row r="35" spans="2:71" s="1" customFormat="1" ht="13.5" customHeight="1" x14ac:dyDescent="0.2">
      <c r="B35" s="58" t="s">
        <v>68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61">
        <v>3116</v>
      </c>
      <c r="AM35" s="62"/>
      <c r="AN35" s="62"/>
      <c r="AO35" s="62"/>
      <c r="AP35" s="63"/>
      <c r="AQ35" s="17" t="s">
        <v>52</v>
      </c>
      <c r="AR35" s="195">
        <f>IF('Для розрахунку'!AR35:BC35=0,"-",'Для розрахунку'!AR35:BC35)</f>
        <v>19</v>
      </c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8" t="s">
        <v>53</v>
      </c>
      <c r="BE35" s="17" t="s">
        <v>52</v>
      </c>
      <c r="BF35" s="55">
        <f>IF('Для розрахунку'!BF35:BQ35=0,"-",'Для розрахунку'!BF35:BQ35)</f>
        <v>20</v>
      </c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18" t="s">
        <v>53</v>
      </c>
      <c r="BS35" s="3"/>
    </row>
    <row r="36" spans="2:71" s="1" customFormat="1" ht="27" customHeight="1" x14ac:dyDescent="0.2">
      <c r="B36" s="58" t="s">
        <v>69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60"/>
      <c r="AL36" s="61">
        <v>3117</v>
      </c>
      <c r="AM36" s="62"/>
      <c r="AN36" s="62"/>
      <c r="AO36" s="62"/>
      <c r="AP36" s="63"/>
      <c r="AQ36" s="17" t="s">
        <v>52</v>
      </c>
      <c r="AR36" s="195">
        <f>IF('Для розрахунку'!AR36:BC36=0,"-",'Для розрахунку'!AR36:BC36)</f>
        <v>3</v>
      </c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8" t="s">
        <v>53</v>
      </c>
      <c r="BE36" s="17" t="s">
        <v>52</v>
      </c>
      <c r="BF36" s="55">
        <f>IF('Для розрахунку'!BF36:BQ36=0,"-",'Для розрахунку'!BF36:BQ36)</f>
        <v>12</v>
      </c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18" t="s">
        <v>53</v>
      </c>
      <c r="BS36" s="3"/>
    </row>
    <row r="37" spans="2:71" s="1" customFormat="1" ht="26.25" customHeight="1" x14ac:dyDescent="0.2">
      <c r="B37" s="58" t="s">
        <v>70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0"/>
      <c r="AL37" s="61">
        <v>3118</v>
      </c>
      <c r="AM37" s="62"/>
      <c r="AN37" s="62"/>
      <c r="AO37" s="62"/>
      <c r="AP37" s="63"/>
      <c r="AQ37" s="17" t="s">
        <v>52</v>
      </c>
      <c r="AR37" s="188">
        <f>IF('Для розрахунку'!AR37:BC37=0,"-",'Для розрахунку'!AR37:BC37)</f>
        <v>155</v>
      </c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" t="s">
        <v>53</v>
      </c>
      <c r="BE37" s="17" t="s">
        <v>52</v>
      </c>
      <c r="BF37" s="55">
        <f>IF('Для розрахунку'!BF37:BQ37=0,"-",'Для розрахунку'!BF37:BQ37)</f>
        <v>84</v>
      </c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18" t="s">
        <v>53</v>
      </c>
      <c r="BS37" s="3"/>
    </row>
    <row r="38" spans="2:71" s="1" customFormat="1" x14ac:dyDescent="0.2">
      <c r="B38" s="58" t="s">
        <v>71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60"/>
      <c r="AL38" s="61">
        <v>3135</v>
      </c>
      <c r="AM38" s="62"/>
      <c r="AN38" s="62"/>
      <c r="AO38" s="62"/>
      <c r="AP38" s="63"/>
      <c r="AQ38" s="17" t="s">
        <v>52</v>
      </c>
      <c r="AR38" s="55" t="str">
        <f>IF('Для розрахунку'!AR38:BC38=0,"-",'Для розрахунку'!AR38:BC38)</f>
        <v>-</v>
      </c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18" t="s">
        <v>53</v>
      </c>
      <c r="BE38" s="17" t="s">
        <v>52</v>
      </c>
      <c r="BF38" s="55" t="str">
        <f>IF('Для розрахунку'!BF38:BQ38=0,"-",'Для розрахунку'!BF38:BQ38)</f>
        <v>-</v>
      </c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18" t="s">
        <v>53</v>
      </c>
      <c r="BS38" s="3"/>
    </row>
    <row r="39" spans="2:71" s="1" customFormat="1" x14ac:dyDescent="0.2">
      <c r="B39" s="58" t="s">
        <v>72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60"/>
      <c r="AL39" s="61">
        <v>3140</v>
      </c>
      <c r="AM39" s="62"/>
      <c r="AN39" s="62"/>
      <c r="AO39" s="62"/>
      <c r="AP39" s="63"/>
      <c r="AQ39" s="17" t="s">
        <v>52</v>
      </c>
      <c r="AR39" s="55" t="str">
        <f>IF('Для розрахунку'!AR39:BC39=0,"-",'Для розрахунку'!AR39:BC39)</f>
        <v>-</v>
      </c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18" t="s">
        <v>53</v>
      </c>
      <c r="BE39" s="17" t="s">
        <v>52</v>
      </c>
      <c r="BF39" s="55" t="str">
        <f>IF('Для розрахунку'!BF39:BQ39=0,"-",'Для розрахунку'!BF39:BQ39)</f>
        <v>-</v>
      </c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18" t="s">
        <v>53</v>
      </c>
      <c r="BS39" s="3"/>
    </row>
    <row r="40" spans="2:71" s="1" customFormat="1" x14ac:dyDescent="0.2">
      <c r="B40" s="58" t="s">
        <v>73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60"/>
      <c r="AL40" s="61">
        <v>3145</v>
      </c>
      <c r="AM40" s="62"/>
      <c r="AN40" s="62"/>
      <c r="AO40" s="62"/>
      <c r="AP40" s="63"/>
      <c r="AQ40" s="17" t="s">
        <v>52</v>
      </c>
      <c r="AR40" s="55" t="str">
        <f>IF('Для розрахунку'!AR40:BC40=0,"-",'Для розрахунку'!AR40:BC40)</f>
        <v>-</v>
      </c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18" t="s">
        <v>53</v>
      </c>
      <c r="BE40" s="17" t="s">
        <v>52</v>
      </c>
      <c r="BF40" s="55" t="str">
        <f>IF('Для розрахунку'!BF40:BQ40=0,"-",'Для розрахунку'!BF40:BQ40)</f>
        <v>-</v>
      </c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18" t="s">
        <v>53</v>
      </c>
      <c r="BS40" s="3"/>
    </row>
    <row r="41" spans="2:71" s="1" customFormat="1" ht="26.25" customHeight="1" x14ac:dyDescent="0.2">
      <c r="B41" s="58" t="s">
        <v>74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60"/>
      <c r="AL41" s="61">
        <v>3150</v>
      </c>
      <c r="AM41" s="62"/>
      <c r="AN41" s="62"/>
      <c r="AO41" s="62"/>
      <c r="AP41" s="63"/>
      <c r="AQ41" s="17" t="s">
        <v>52</v>
      </c>
      <c r="AR41" s="55" t="str">
        <f>IF('Для розрахунку'!AR41:BC41=0,"-",'Для розрахунку'!AR41:BC41)</f>
        <v>-</v>
      </c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18" t="s">
        <v>53</v>
      </c>
      <c r="BE41" s="17" t="s">
        <v>52</v>
      </c>
      <c r="BF41" s="55" t="str">
        <f>IF('Для розрахунку'!BF41:BQ41=0,"-",'Для розрахунку'!BF41:BQ41)</f>
        <v>-</v>
      </c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18" t="s">
        <v>53</v>
      </c>
      <c r="BS41" s="3"/>
    </row>
    <row r="42" spans="2:71" s="1" customFormat="1" x14ac:dyDescent="0.2">
      <c r="B42" s="58" t="s">
        <v>75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60"/>
      <c r="AL42" s="61">
        <v>3155</v>
      </c>
      <c r="AM42" s="62"/>
      <c r="AN42" s="62"/>
      <c r="AO42" s="62"/>
      <c r="AP42" s="63"/>
      <c r="AQ42" s="17" t="s">
        <v>52</v>
      </c>
      <c r="AR42" s="188">
        <f>IF('Для розрахунку'!AR42:BC42=0,"-",'Для розрахунку'!AR42:BC42)</f>
        <v>9793</v>
      </c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" t="s">
        <v>53</v>
      </c>
      <c r="BE42" s="17" t="s">
        <v>52</v>
      </c>
      <c r="BF42" s="55">
        <f>IF('Для розрахунку'!BF42:BQ42=0,"-",'Для розрахунку'!BF42:BQ42)</f>
        <v>7095</v>
      </c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18" t="s">
        <v>53</v>
      </c>
      <c r="BS42" s="3"/>
    </row>
    <row r="43" spans="2:71" ht="13.5" customHeight="1" x14ac:dyDescent="0.2">
      <c r="B43" s="187" t="s">
        <v>26</v>
      </c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61">
        <v>3190</v>
      </c>
      <c r="AM43" s="161"/>
      <c r="AN43" s="161"/>
      <c r="AO43" s="161"/>
      <c r="AP43" s="161"/>
      <c r="AQ43" s="26" t="s">
        <v>52</v>
      </c>
      <c r="AR43" s="188">
        <v>246</v>
      </c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27" t="s">
        <v>53</v>
      </c>
      <c r="BE43" s="28" t="s">
        <v>52</v>
      </c>
      <c r="BF43" s="189">
        <f>IF('Для розрахунку'!BF43:BQ43=0,"-",'Для розрахунку'!BF43:BQ43)</f>
        <v>126</v>
      </c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29" t="s">
        <v>53</v>
      </c>
      <c r="BS43" s="22"/>
    </row>
    <row r="44" spans="2:71" ht="13.5" customHeight="1" x14ac:dyDescent="0.2">
      <c r="B44" s="190" t="s">
        <v>27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1">
        <v>3195</v>
      </c>
      <c r="AM44" s="191"/>
      <c r="AN44" s="191"/>
      <c r="AO44" s="191"/>
      <c r="AP44" s="191"/>
      <c r="AQ44" s="30" t="str">
        <f>IF('Для розрахунку'!AQ44&lt;0,"("," ")</f>
        <v xml:space="preserve"> </v>
      </c>
      <c r="AR44" s="240">
        <f>IF('Для розрахунку'!AQ44&lt;&gt;0,ABS('Для розрахунку'!AQ44),"-")</f>
        <v>39</v>
      </c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31" t="str">
        <f>IF('Для розрахунку'!AQ44&lt;0,")"," ")</f>
        <v xml:space="preserve"> </v>
      </c>
      <c r="BE44" s="30" t="str">
        <f>IF('Для розрахунку'!BE44&lt;0,"("," ")</f>
        <v xml:space="preserve"> </v>
      </c>
      <c r="BF44" s="240">
        <f>IF('Для розрахунку'!BE44&lt;&gt;0,ABS('Для розрахунку'!BE44),"-")</f>
        <v>92</v>
      </c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31" t="str">
        <f>IF('Для розрахунку'!BE44&lt;0,")"," ")</f>
        <v xml:space="preserve"> </v>
      </c>
      <c r="BS44" s="32"/>
    </row>
    <row r="45" spans="2:71" ht="13.5" customHeight="1" x14ac:dyDescent="0.2">
      <c r="B45" s="242" t="s">
        <v>28</v>
      </c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4"/>
      <c r="AL45" s="163">
        <v>3200</v>
      </c>
      <c r="AM45" s="164"/>
      <c r="AN45" s="164"/>
      <c r="AO45" s="164"/>
      <c r="AP45" s="165"/>
      <c r="AQ45" s="175" t="str">
        <f>IF('Для розрахунку'!AQ45:BD47=0,"-",'Для розрахунку'!AQ45:BD47)</f>
        <v>-</v>
      </c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7"/>
      <c r="BE45" s="178" t="str">
        <f>IF('Для розрахунку'!BE45:BR47=0,"-",'Для розрахунку'!BE45:BR47)</f>
        <v>-</v>
      </c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80"/>
      <c r="BS45" s="22"/>
    </row>
    <row r="46" spans="2:71" ht="13.5" customHeight="1" x14ac:dyDescent="0.2">
      <c r="B46" s="169" t="s">
        <v>29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1"/>
      <c r="AL46" s="228"/>
      <c r="AM46" s="229"/>
      <c r="AN46" s="229"/>
      <c r="AO46" s="229"/>
      <c r="AP46" s="230"/>
      <c r="AQ46" s="178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80"/>
      <c r="BE46" s="178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80"/>
      <c r="BS46" s="22"/>
    </row>
    <row r="47" spans="2:71" ht="13.5" customHeight="1" x14ac:dyDescent="0.2">
      <c r="B47" s="245" t="s">
        <v>30</v>
      </c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  <c r="AL47" s="166"/>
      <c r="AM47" s="167"/>
      <c r="AN47" s="167"/>
      <c r="AO47" s="167"/>
      <c r="AP47" s="168"/>
      <c r="AQ47" s="181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3"/>
      <c r="BE47" s="181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3"/>
      <c r="BS47" s="22"/>
    </row>
    <row r="48" spans="2:71" ht="13.5" customHeight="1" x14ac:dyDescent="0.2">
      <c r="B48" s="241" t="s">
        <v>31</v>
      </c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161">
        <v>3205</v>
      </c>
      <c r="AM48" s="161"/>
      <c r="AN48" s="161"/>
      <c r="AO48" s="161"/>
      <c r="AP48" s="161"/>
      <c r="AQ48" s="83" t="str">
        <f>IF('Для розрахунку'!AQ48:BD48=0,"-",'Для розрахунку'!AQ48:BD48)</f>
        <v>-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 t="str">
        <f>IF('Для розрахунку'!BE48:BR48=0,"-",'Для розрахунку'!BE48:BR48)</f>
        <v>-</v>
      </c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22"/>
    </row>
    <row r="49" spans="2:71" ht="13.5" customHeight="1" x14ac:dyDescent="0.2">
      <c r="B49" s="184" t="s">
        <v>32</v>
      </c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6"/>
      <c r="AL49" s="163">
        <v>3215</v>
      </c>
      <c r="AM49" s="164"/>
      <c r="AN49" s="164"/>
      <c r="AO49" s="164"/>
      <c r="AP49" s="165"/>
      <c r="AQ49" s="175" t="str">
        <f>IF('Для розрахунку'!AQ49:BD50=0,"-",'Для розрахунку'!AQ49:BD50)</f>
        <v>-</v>
      </c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7"/>
      <c r="BE49" s="175" t="str">
        <f>IF('Для розрахунку'!BE49:BR50=0,"-",'Для розрахунку'!BE49:BR50)</f>
        <v>-</v>
      </c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7"/>
      <c r="BS49" s="22"/>
    </row>
    <row r="50" spans="2:71" ht="13.5" customHeight="1" x14ac:dyDescent="0.2">
      <c r="B50" s="245" t="s">
        <v>33</v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7"/>
      <c r="AL50" s="166"/>
      <c r="AM50" s="167"/>
      <c r="AN50" s="167"/>
      <c r="AO50" s="167"/>
      <c r="AP50" s="168"/>
      <c r="AQ50" s="181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3"/>
      <c r="BE50" s="181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3"/>
      <c r="BS50" s="22"/>
    </row>
    <row r="51" spans="2:71" ht="13.5" customHeight="1" x14ac:dyDescent="0.2">
      <c r="B51" s="248" t="s">
        <v>34</v>
      </c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161">
        <v>3220</v>
      </c>
      <c r="AM51" s="161"/>
      <c r="AN51" s="161"/>
      <c r="AO51" s="161"/>
      <c r="AP51" s="161"/>
      <c r="AQ51" s="83" t="str">
        <f>IF('Для розрахунку'!AQ51:BD51=0,"-",'Для розрахунку'!AQ51:BD51)</f>
        <v>-</v>
      </c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 t="str">
        <f>IF('Для розрахунку'!BE51:BR51=0,"-",'Для розрахунку'!BE51:BR51)</f>
        <v>-</v>
      </c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22"/>
    </row>
    <row r="52" spans="2:71" ht="13.5" customHeight="1" x14ac:dyDescent="0.2">
      <c r="B52" s="187" t="s">
        <v>35</v>
      </c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61">
        <v>3225</v>
      </c>
      <c r="AM52" s="161"/>
      <c r="AN52" s="161"/>
      <c r="AO52" s="161"/>
      <c r="AP52" s="161"/>
      <c r="AQ52" s="83" t="str">
        <f>IF('Для розрахунку'!AQ52:BD52=0,"-",'Для розрахунку'!AQ52:BD52)</f>
        <v>-</v>
      </c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 t="str">
        <f>IF('Для розрахунку'!BE52:BR52=0,"-",'Для розрахунку'!BE52:BR52)</f>
        <v>-</v>
      </c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22"/>
    </row>
    <row r="53" spans="2:71" ht="13.5" customHeight="1" x14ac:dyDescent="0.2">
      <c r="B53" s="80" t="s">
        <v>76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2"/>
      <c r="AL53" s="54">
        <v>3230</v>
      </c>
      <c r="AM53" s="55"/>
      <c r="AN53" s="55"/>
      <c r="AO53" s="55"/>
      <c r="AP53" s="56"/>
      <c r="AQ53" s="83" t="str">
        <f>IF('Для розрахунку'!AQ53:BD53=0,"-",'Для розрахунку'!AQ53:BD53)</f>
        <v>-</v>
      </c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 t="str">
        <f>IF('Для розрахунку'!BE53:BR53=0,"-",'Для розрахунку'!BE53:BR53)</f>
        <v>-</v>
      </c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22"/>
    </row>
    <row r="54" spans="2:71" ht="27.75" customHeight="1" x14ac:dyDescent="0.2">
      <c r="B54" s="80" t="s">
        <v>77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2"/>
      <c r="AL54" s="54">
        <v>3235</v>
      </c>
      <c r="AM54" s="55"/>
      <c r="AN54" s="55"/>
      <c r="AO54" s="55"/>
      <c r="AP54" s="56"/>
      <c r="AQ54" s="83" t="str">
        <f>IF('Для розрахунку'!AQ54:BD54=0,"-",'Для розрахунку'!AQ54:BD54)</f>
        <v>-</v>
      </c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 t="str">
        <f>IF('Для розрахунку'!BE54:BR54=0,"-",'Для розрахунку'!BE54:BR54)</f>
        <v>-</v>
      </c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22"/>
    </row>
    <row r="55" spans="2:71" ht="13.5" customHeight="1" x14ac:dyDescent="0.2">
      <c r="B55" s="160" t="s">
        <v>20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1">
        <v>3250</v>
      </c>
      <c r="AM55" s="161"/>
      <c r="AN55" s="161"/>
      <c r="AO55" s="161"/>
      <c r="AP55" s="161"/>
      <c r="AQ55" s="83" t="str">
        <f>IF('Для розрахунку'!AQ55:BD55=0,"-",'Для розрахунку'!AQ55:BD55)</f>
        <v>-</v>
      </c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 t="str">
        <f>IF('Для розрахунку'!BE55:BR55=0,"-",'Для розрахунку'!BE55:BR55)</f>
        <v>-</v>
      </c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22"/>
    </row>
    <row r="56" spans="2:71" ht="13.5" customHeight="1" x14ac:dyDescent="0.2">
      <c r="B56" s="184" t="s">
        <v>36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6"/>
      <c r="AL56" s="163">
        <v>3255</v>
      </c>
      <c r="AM56" s="164"/>
      <c r="AN56" s="164"/>
      <c r="AO56" s="164"/>
      <c r="AP56" s="165"/>
      <c r="AQ56" s="163" t="s">
        <v>52</v>
      </c>
      <c r="AR56" s="164" t="str">
        <f>IF('Для розрахунку'!AR56:BC57=0,"-",'Для розрахунку'!AR56:BC57)</f>
        <v>-</v>
      </c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5" t="s">
        <v>53</v>
      </c>
      <c r="BE56" s="163" t="s">
        <v>52</v>
      </c>
      <c r="BF56" s="164" t="str">
        <f>IF('Для розрахунку'!BF56:BQ57=0,"-",'Для розрахунку'!BF56:BQ57)</f>
        <v>-</v>
      </c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5" t="s">
        <v>53</v>
      </c>
      <c r="BS56" s="22"/>
    </row>
    <row r="57" spans="2:71" ht="13.5" customHeight="1" x14ac:dyDescent="0.2">
      <c r="B57" s="245" t="s">
        <v>30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7"/>
      <c r="AL57" s="166"/>
      <c r="AM57" s="167"/>
      <c r="AN57" s="167"/>
      <c r="AO57" s="167"/>
      <c r="AP57" s="168"/>
      <c r="AQ57" s="166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8"/>
      <c r="BE57" s="166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7"/>
      <c r="BQ57" s="167"/>
      <c r="BR57" s="168"/>
      <c r="BS57" s="22"/>
    </row>
    <row r="58" spans="2:71" ht="13.5" customHeight="1" x14ac:dyDescent="0.2">
      <c r="B58" s="248" t="s">
        <v>31</v>
      </c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161">
        <v>3260</v>
      </c>
      <c r="AM58" s="161"/>
      <c r="AN58" s="161"/>
      <c r="AO58" s="161"/>
      <c r="AP58" s="161"/>
      <c r="AQ58" s="33" t="s">
        <v>52</v>
      </c>
      <c r="AR58" s="162" t="str">
        <f>IF('Для розрахунку'!AR58:BC58=0,"-",'Для розрахунку'!AR58:BC58)</f>
        <v>-</v>
      </c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34" t="s">
        <v>53</v>
      </c>
      <c r="BE58" s="35" t="s">
        <v>52</v>
      </c>
      <c r="BF58" s="162" t="str">
        <f>IF('Для розрахунку'!BF58:BQ58=0,"-",'Для розрахунку'!BF58:BQ58)</f>
        <v>-</v>
      </c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36" t="s">
        <v>53</v>
      </c>
      <c r="BS58" s="22"/>
    </row>
    <row r="59" spans="2:71" ht="13.5" customHeight="1" x14ac:dyDescent="0.2">
      <c r="B59" s="187" t="s">
        <v>37</v>
      </c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61">
        <v>3270</v>
      </c>
      <c r="AM59" s="161"/>
      <c r="AN59" s="161"/>
      <c r="AO59" s="161"/>
      <c r="AP59" s="161"/>
      <c r="AQ59" s="33" t="s">
        <v>52</v>
      </c>
      <c r="AR59" s="162" t="str">
        <f>IF('Для розрахунку'!AR59:BC59=0,"-",'Для розрахунку'!AR59:BC59)</f>
        <v>-</v>
      </c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34" t="s">
        <v>53</v>
      </c>
      <c r="BE59" s="35" t="s">
        <v>52</v>
      </c>
      <c r="BF59" s="162" t="str">
        <f>IF('Для розрахунку'!BF59:BQ59=0,"-",'Для розрахунку'!BF59:BQ59)</f>
        <v>-</v>
      </c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36" t="s">
        <v>53</v>
      </c>
      <c r="BS59" s="22"/>
    </row>
    <row r="60" spans="2:71" s="1" customFormat="1" ht="13.5" customHeight="1" x14ac:dyDescent="0.2">
      <c r="B60" s="58" t="s">
        <v>78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60"/>
      <c r="AL60" s="61">
        <v>3275</v>
      </c>
      <c r="AM60" s="62"/>
      <c r="AN60" s="62"/>
      <c r="AO60" s="62"/>
      <c r="AP60" s="63"/>
      <c r="AQ60" s="17" t="s">
        <v>52</v>
      </c>
      <c r="AR60" s="162" t="str">
        <f>IF('Для розрахунку'!AR60:BC60=0,"-",'Для розрахунку'!AR60:BC60)</f>
        <v>-</v>
      </c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8" t="s">
        <v>53</v>
      </c>
      <c r="BE60" s="17" t="s">
        <v>52</v>
      </c>
      <c r="BF60" s="162" t="str">
        <f>IF('Для розрахунку'!BF60:BQ60=0,"-",'Для розрахунку'!BF60:BQ60)</f>
        <v>-</v>
      </c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8" t="s">
        <v>53</v>
      </c>
      <c r="BS60" s="3"/>
    </row>
    <row r="61" spans="2:71" s="1" customFormat="1" ht="27" customHeight="1" x14ac:dyDescent="0.2">
      <c r="B61" s="58" t="s">
        <v>79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61">
        <v>3280</v>
      </c>
      <c r="AM61" s="62"/>
      <c r="AN61" s="62"/>
      <c r="AO61" s="62"/>
      <c r="AP61" s="63"/>
      <c r="AQ61" s="17" t="s">
        <v>52</v>
      </c>
      <c r="AR61" s="162" t="str">
        <f>IF('Для розрахунку'!AR61:BC61=0,"-",'Для розрахунку'!AR61:BC61)</f>
        <v>-</v>
      </c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8" t="s">
        <v>53</v>
      </c>
      <c r="BE61" s="17" t="s">
        <v>52</v>
      </c>
      <c r="BF61" s="162" t="str">
        <f>IF('Для розрахунку'!BF61:BQ61=0,"-",'Для розрахунку'!BF61:BQ61)</f>
        <v>-</v>
      </c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8" t="s">
        <v>53</v>
      </c>
      <c r="BS61" s="3"/>
    </row>
    <row r="62" spans="2:71" ht="13.5" customHeight="1" x14ac:dyDescent="0.2">
      <c r="B62" s="187" t="s">
        <v>38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61">
        <v>3290</v>
      </c>
      <c r="AM62" s="161"/>
      <c r="AN62" s="161"/>
      <c r="AO62" s="161"/>
      <c r="AP62" s="161"/>
      <c r="AQ62" s="33" t="s">
        <v>52</v>
      </c>
      <c r="AR62" s="162" t="str">
        <f>IF('Для розрахунку'!AR62:BC62=0,"-",'Для розрахунку'!AR62:BC62)</f>
        <v>-</v>
      </c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34" t="s">
        <v>53</v>
      </c>
      <c r="BE62" s="35" t="s">
        <v>52</v>
      </c>
      <c r="BF62" s="162" t="str">
        <f>IF('Для розрахунку'!BF62:BQ62=0,"-",'Для розрахунку'!BF62:BQ62)</f>
        <v>-</v>
      </c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36" t="s">
        <v>53</v>
      </c>
      <c r="BS62" s="22"/>
    </row>
    <row r="63" spans="2:71" ht="13.5" customHeight="1" x14ac:dyDescent="0.2">
      <c r="B63" s="190" t="s">
        <v>39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1">
        <v>3295</v>
      </c>
      <c r="AM63" s="191"/>
      <c r="AN63" s="191"/>
      <c r="AO63" s="191"/>
      <c r="AP63" s="191"/>
      <c r="AQ63" s="30" t="str">
        <f>IF('Для розрахунку'!AQ63&lt;0,"("," ")</f>
        <v xml:space="preserve"> </v>
      </c>
      <c r="AR63" s="240" t="str">
        <f>IF('Для розрахунку'!AQ63&lt;&gt;0,ABS('Для розрахунку'!AQ63),"-")</f>
        <v>-</v>
      </c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31" t="str">
        <f>IF('Для розрахунку'!AQ63&lt;0,")"," ")</f>
        <v xml:space="preserve"> </v>
      </c>
      <c r="BE63" s="30" t="str">
        <f>IF('Для розрахунку'!BE63&lt;0,"("," ")</f>
        <v xml:space="preserve"> </v>
      </c>
      <c r="BF63" s="240" t="str">
        <f>IF('Для розрахунку'!BE63&lt;&gt;0,ABS('Для розрахунку'!BE63),"-")</f>
        <v>-</v>
      </c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31" t="str">
        <f>IF('Для розрахунку'!BE63&lt;0,")"," ")</f>
        <v xml:space="preserve"> </v>
      </c>
      <c r="BS63" s="22"/>
    </row>
    <row r="64" spans="2:71" ht="13.5" customHeight="1" x14ac:dyDescent="0.2">
      <c r="B64" s="242" t="s">
        <v>40</v>
      </c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4"/>
      <c r="AL64" s="163">
        <v>3300</v>
      </c>
      <c r="AM64" s="164"/>
      <c r="AN64" s="164"/>
      <c r="AO64" s="164"/>
      <c r="AP64" s="165"/>
      <c r="AQ64" s="175" t="str">
        <f>IF('Для розрахунку'!AQ64:BD66=0,"-",'Для розрахунку'!AQ64:BD66)</f>
        <v>-</v>
      </c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7"/>
      <c r="BE64" s="175" t="str">
        <f>IF('Для розрахунку'!BE64:BR66=0,"-",'Для розрахунку'!BE64:BR66)</f>
        <v>-</v>
      </c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7"/>
      <c r="BS64" s="22"/>
    </row>
    <row r="65" spans="2:71" ht="13.5" customHeight="1" x14ac:dyDescent="0.2">
      <c r="B65" s="169" t="s">
        <v>15</v>
      </c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1"/>
      <c r="AL65" s="228"/>
      <c r="AM65" s="229"/>
      <c r="AN65" s="229"/>
      <c r="AO65" s="229"/>
      <c r="AP65" s="230"/>
      <c r="AQ65" s="178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80"/>
      <c r="BE65" s="178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80"/>
      <c r="BS65" s="22"/>
    </row>
    <row r="66" spans="2:71" ht="13.5" customHeight="1" x14ac:dyDescent="0.2">
      <c r="B66" s="172" t="s">
        <v>41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4"/>
      <c r="AL66" s="166"/>
      <c r="AM66" s="167"/>
      <c r="AN66" s="167"/>
      <c r="AO66" s="167"/>
      <c r="AP66" s="168"/>
      <c r="AQ66" s="181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3"/>
      <c r="BE66" s="181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3"/>
      <c r="BS66" s="22"/>
    </row>
    <row r="67" spans="2:71" ht="13.5" customHeight="1" x14ac:dyDescent="0.2">
      <c r="B67" s="214" t="s">
        <v>42</v>
      </c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161">
        <v>3305</v>
      </c>
      <c r="AM67" s="161"/>
      <c r="AN67" s="161"/>
      <c r="AO67" s="161"/>
      <c r="AP67" s="161"/>
      <c r="AQ67" s="83" t="str">
        <f>IF('Для розрахунку'!AQ67:BD67=0,"-",'Для розрахунку'!AQ67:BD67)</f>
        <v>-</v>
      </c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 t="str">
        <f>IF('Для розрахунку'!BE67:BR67=0,"-",'Для розрахунку'!BE67:BR67)</f>
        <v>-</v>
      </c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22"/>
    </row>
    <row r="68" spans="2:71" s="1" customFormat="1" ht="27.75" customHeight="1" x14ac:dyDescent="0.2">
      <c r="B68" s="58" t="s">
        <v>80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60"/>
      <c r="AL68" s="61">
        <v>3310</v>
      </c>
      <c r="AM68" s="62"/>
      <c r="AN68" s="62"/>
      <c r="AO68" s="62"/>
      <c r="AP68" s="63"/>
      <c r="AQ68" s="83" t="str">
        <f>IF('Для розрахунку'!AQ68:BD68=0,"-",'Для розрахунку'!AQ68:BD68)</f>
        <v>-</v>
      </c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 t="str">
        <f>IF('Для розрахунку'!BE68:BR68=0,"-",'Для розрахунку'!BE68:BR68)</f>
        <v>-</v>
      </c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3"/>
    </row>
    <row r="69" spans="2:71" ht="13.5" customHeight="1" x14ac:dyDescent="0.2">
      <c r="B69" s="160" t="s">
        <v>20</v>
      </c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1">
        <v>3340</v>
      </c>
      <c r="AM69" s="161"/>
      <c r="AN69" s="161"/>
      <c r="AO69" s="161"/>
      <c r="AP69" s="161"/>
      <c r="AQ69" s="83" t="str">
        <f>IF('Для розрахунку'!AQ69:BD69=0,"-",'Для розрахунку'!AQ69:BD69)</f>
        <v>-</v>
      </c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 t="str">
        <f>IF('Для розрахунку'!BE69:BR69=0,"-",'Для розрахунку'!BE69:BR69)</f>
        <v>-</v>
      </c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22"/>
    </row>
    <row r="70" spans="2:71" ht="13.5" customHeight="1" x14ac:dyDescent="0.2">
      <c r="B70" s="184" t="s">
        <v>43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6"/>
      <c r="AL70" s="163">
        <v>3345</v>
      </c>
      <c r="AM70" s="164"/>
      <c r="AN70" s="164"/>
      <c r="AO70" s="164"/>
      <c r="AP70" s="165"/>
      <c r="AQ70" s="163" t="s">
        <v>52</v>
      </c>
      <c r="AR70" s="164" t="str">
        <f>IF('Для розрахунку'!AR70:BC71=0,"-",'Для розрахунку'!AR70:BC71)</f>
        <v>-</v>
      </c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5" t="s">
        <v>53</v>
      </c>
      <c r="BE70" s="163" t="s">
        <v>52</v>
      </c>
      <c r="BF70" s="164" t="str">
        <f>IF('Для розрахунку'!BF70:BQ71=0,"-",'Для розрахунку'!BF70:BQ71)</f>
        <v>-</v>
      </c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5" t="s">
        <v>53</v>
      </c>
      <c r="BS70" s="22"/>
    </row>
    <row r="71" spans="2:71" ht="13.5" customHeight="1" x14ac:dyDescent="0.2">
      <c r="B71" s="172" t="s">
        <v>44</v>
      </c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4"/>
      <c r="AL71" s="166"/>
      <c r="AM71" s="167"/>
      <c r="AN71" s="167"/>
      <c r="AO71" s="167"/>
      <c r="AP71" s="168"/>
      <c r="AQ71" s="166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8"/>
      <c r="BE71" s="166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8"/>
      <c r="BS71" s="22"/>
    </row>
    <row r="72" spans="2:71" ht="13.5" customHeight="1" x14ac:dyDescent="0.2">
      <c r="B72" s="214" t="s">
        <v>45</v>
      </c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161">
        <v>3350</v>
      </c>
      <c r="AM72" s="161"/>
      <c r="AN72" s="161"/>
      <c r="AO72" s="161"/>
      <c r="AP72" s="161"/>
      <c r="AQ72" s="43" t="s">
        <v>52</v>
      </c>
      <c r="AR72" s="164" t="str">
        <f>IF('Для розрахунку'!AR72:BC73=0,"-",'Для розрахунку'!AR72:BC73)</f>
        <v>-</v>
      </c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44" t="s">
        <v>53</v>
      </c>
      <c r="BE72" s="35" t="s">
        <v>52</v>
      </c>
      <c r="BF72" s="162" t="str">
        <f>IF('Для розрахунку'!BF72:BQ72=0,"-",'Для розрахунку'!BF72:BQ72)</f>
        <v>-</v>
      </c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36" t="s">
        <v>53</v>
      </c>
      <c r="BS72" s="22"/>
    </row>
    <row r="73" spans="2:71" ht="13.5" customHeight="1" x14ac:dyDescent="0.2">
      <c r="B73" s="187" t="s">
        <v>46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61">
        <v>3355</v>
      </c>
      <c r="AM73" s="161"/>
      <c r="AN73" s="161"/>
      <c r="AO73" s="161"/>
      <c r="AP73" s="161"/>
      <c r="AQ73" s="33" t="s">
        <v>52</v>
      </c>
      <c r="AR73" s="249">
        <f>IF('Для розрахунку'!AR73:BC74=0,"-",'Для розрахунку'!AR73:BC74)</f>
        <v>48</v>
      </c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34" t="s">
        <v>53</v>
      </c>
      <c r="BE73" s="35" t="s">
        <v>52</v>
      </c>
      <c r="BF73" s="162">
        <f>IF('Для розрахунку'!BF73:BQ73=0,"-",'Для розрахунку'!BF73:BQ73)</f>
        <v>10</v>
      </c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36" t="s">
        <v>53</v>
      </c>
      <c r="BS73" s="22"/>
    </row>
    <row r="74" spans="2:71" s="1" customFormat="1" ht="13.5" customHeight="1" x14ac:dyDescent="0.2">
      <c r="B74" s="58" t="s">
        <v>81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60"/>
      <c r="AL74" s="61">
        <v>3360</v>
      </c>
      <c r="AM74" s="62"/>
      <c r="AN74" s="62"/>
      <c r="AO74" s="62"/>
      <c r="AP74" s="63"/>
      <c r="AQ74" s="17" t="s">
        <v>52</v>
      </c>
      <c r="AR74" s="164" t="str">
        <f>IF('Для розрахунку'!AR74:BC75=0,"-",'Для розрахунку'!AR74:BC75)</f>
        <v>-</v>
      </c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8" t="s">
        <v>53</v>
      </c>
      <c r="BE74" s="17" t="s">
        <v>52</v>
      </c>
      <c r="BF74" s="162" t="str">
        <f>IF('Для розрахунку'!BF74:BQ74=0,"-",'Для розрахунку'!BF74:BQ74)</f>
        <v>-</v>
      </c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8" t="s">
        <v>53</v>
      </c>
      <c r="BS74" s="3"/>
    </row>
    <row r="75" spans="2:71" s="1" customFormat="1" ht="27" customHeight="1" x14ac:dyDescent="0.2">
      <c r="B75" s="58" t="s">
        <v>82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60"/>
      <c r="AL75" s="61">
        <v>3365</v>
      </c>
      <c r="AM75" s="62"/>
      <c r="AN75" s="62"/>
      <c r="AO75" s="62"/>
      <c r="AP75" s="63"/>
      <c r="AQ75" s="17" t="s">
        <v>52</v>
      </c>
      <c r="AR75" s="164" t="str">
        <f>IF('Для розрахунку'!AR75:BC76=0,"-",'Для розрахунку'!AR75:BC76)</f>
        <v>-</v>
      </c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8" t="s">
        <v>53</v>
      </c>
      <c r="BE75" s="17" t="s">
        <v>52</v>
      </c>
      <c r="BF75" s="162" t="str">
        <f>IF('Для розрахунку'!BF75:BQ75=0,"-",'Для розрахунку'!BF75:BQ75)</f>
        <v>-</v>
      </c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8" t="s">
        <v>53</v>
      </c>
      <c r="BS75" s="3"/>
    </row>
    <row r="76" spans="2:71" s="1" customFormat="1" ht="27.75" customHeight="1" x14ac:dyDescent="0.2">
      <c r="B76" s="58" t="s">
        <v>83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60"/>
      <c r="AL76" s="61">
        <v>3370</v>
      </c>
      <c r="AM76" s="62"/>
      <c r="AN76" s="62"/>
      <c r="AO76" s="62"/>
      <c r="AP76" s="63"/>
      <c r="AQ76" s="17" t="s">
        <v>52</v>
      </c>
      <c r="AR76" s="164" t="str">
        <f>IF('Для розрахунку'!AR76:BC77=0,"-",'Для розрахунку'!AR76:BC77)</f>
        <v>-</v>
      </c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8" t="s">
        <v>53</v>
      </c>
      <c r="BE76" s="17" t="s">
        <v>52</v>
      </c>
      <c r="BF76" s="162" t="str">
        <f>IF('Для розрахунку'!BF76:BQ76=0,"-",'Для розрахунку'!BF76:BQ76)</f>
        <v>-</v>
      </c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8" t="s">
        <v>53</v>
      </c>
      <c r="BS76" s="3"/>
    </row>
    <row r="77" spans="2:71" s="1" customFormat="1" ht="26.25" customHeight="1" x14ac:dyDescent="0.2">
      <c r="B77" s="58" t="s">
        <v>84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60"/>
      <c r="AL77" s="61">
        <v>3375</v>
      </c>
      <c r="AM77" s="62"/>
      <c r="AN77" s="62"/>
      <c r="AO77" s="62"/>
      <c r="AP77" s="63"/>
      <c r="AQ77" s="17" t="s">
        <v>52</v>
      </c>
      <c r="AR77" s="164" t="str">
        <f>IF('Для розрахунку'!AR77:BC78=0,"-",'Для розрахунку'!AR77:BC78)</f>
        <v>-</v>
      </c>
      <c r="AS77" s="164"/>
      <c r="AT77" s="164"/>
      <c r="AU77" s="164"/>
      <c r="AV77" s="164"/>
      <c r="AW77" s="164"/>
      <c r="AX77" s="164"/>
      <c r="AY77" s="164"/>
      <c r="AZ77" s="164"/>
      <c r="BA77" s="164"/>
      <c r="BB77" s="164"/>
      <c r="BC77" s="164"/>
      <c r="BD77" s="18" t="s">
        <v>53</v>
      </c>
      <c r="BE77" s="17" t="s">
        <v>52</v>
      </c>
      <c r="BF77" s="162" t="str">
        <f>IF('Для розрахунку'!BF77:BQ77=0,"-",'Для розрахунку'!BF77:BQ77)</f>
        <v>-</v>
      </c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8" t="s">
        <v>53</v>
      </c>
      <c r="BS77" s="3"/>
    </row>
    <row r="78" spans="2:71" ht="13.5" customHeight="1" x14ac:dyDescent="0.2">
      <c r="B78" s="250" t="s">
        <v>38</v>
      </c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0"/>
      <c r="AA78" s="250"/>
      <c r="AB78" s="250"/>
      <c r="AC78" s="250"/>
      <c r="AD78" s="250"/>
      <c r="AE78" s="250"/>
      <c r="AF78" s="250"/>
      <c r="AG78" s="250"/>
      <c r="AH78" s="250"/>
      <c r="AI78" s="250"/>
      <c r="AJ78" s="250"/>
      <c r="AK78" s="250"/>
      <c r="AL78" s="161">
        <v>3390</v>
      </c>
      <c r="AM78" s="161"/>
      <c r="AN78" s="161"/>
      <c r="AO78" s="161"/>
      <c r="AP78" s="161"/>
      <c r="AQ78" s="33" t="s">
        <v>52</v>
      </c>
      <c r="AR78" s="162" t="str">
        <f>IF('Для розрахунку'!AR78:BC78=0,"-",'Для розрахунку'!AR78:BC78)</f>
        <v>-</v>
      </c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34" t="s">
        <v>53</v>
      </c>
      <c r="BE78" s="35" t="s">
        <v>52</v>
      </c>
      <c r="BF78" s="162" t="str">
        <f>IF('Для розрахунку'!BF78:BQ78=0,"-",'Для розрахунку'!BF78:BQ78)</f>
        <v>-</v>
      </c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36" t="s">
        <v>53</v>
      </c>
      <c r="BS78" s="22"/>
    </row>
    <row r="79" spans="2:71" ht="13.5" customHeight="1" x14ac:dyDescent="0.2">
      <c r="B79" s="251" t="s">
        <v>47</v>
      </c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191">
        <v>3395</v>
      </c>
      <c r="AM79" s="191"/>
      <c r="AN79" s="191"/>
      <c r="AO79" s="191"/>
      <c r="AP79" s="191"/>
      <c r="AQ79" s="30" t="str">
        <f>IF('Для розрахунку'!AQ79&lt;0,"("," ")</f>
        <v>(</v>
      </c>
      <c r="AR79" s="240">
        <f>IF('Для розрахунку'!AQ79&lt;&gt;0,ABS('Для розрахунку'!AQ79),"-")</f>
        <v>48</v>
      </c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31" t="str">
        <f>IF('Для розрахунку'!AQ79&lt;0,")"," ")</f>
        <v>)</v>
      </c>
      <c r="BE79" s="30" t="str">
        <f>IF('Для розрахунку'!BE79&lt;0,"("," ")</f>
        <v>(</v>
      </c>
      <c r="BF79" s="240">
        <f>IF('Для розрахунку'!BE79&lt;&gt;0,ABS('Для розрахунку'!BE79),"-")</f>
        <v>10</v>
      </c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31" t="str">
        <f>IF('Для розрахунку'!BE79&lt;0,")"," ")</f>
        <v>)</v>
      </c>
      <c r="BS79" s="22"/>
    </row>
    <row r="80" spans="2:71" ht="13.5" customHeight="1" x14ac:dyDescent="0.2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8"/>
      <c r="AM80" s="38"/>
      <c r="AN80" s="38"/>
      <c r="AO80" s="38"/>
      <c r="AP80" s="38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22"/>
    </row>
    <row r="81" spans="1:77" ht="13.5" customHeight="1" x14ac:dyDescent="0.2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8"/>
      <c r="AM81" s="38"/>
      <c r="AN81" s="38"/>
      <c r="AO81" s="38"/>
      <c r="AP81" s="38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22"/>
    </row>
    <row r="82" spans="1:77" ht="13.5" customHeight="1" x14ac:dyDescent="0.2">
      <c r="B82" s="161">
        <v>1</v>
      </c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>
        <v>2</v>
      </c>
      <c r="AM82" s="161"/>
      <c r="AN82" s="161"/>
      <c r="AO82" s="161"/>
      <c r="AP82" s="161"/>
      <c r="AQ82" s="197">
        <v>3</v>
      </c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9"/>
      <c r="BE82" s="161">
        <v>4</v>
      </c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22"/>
    </row>
    <row r="83" spans="1:77" ht="13.5" customHeight="1" x14ac:dyDescent="0.2">
      <c r="B83" s="251" t="s">
        <v>48</v>
      </c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191">
        <v>3400</v>
      </c>
      <c r="AM83" s="191"/>
      <c r="AN83" s="191"/>
      <c r="AO83" s="191"/>
      <c r="AP83" s="191"/>
      <c r="AQ83" s="30" t="str">
        <f>IF('Для розрахунку'!AQ83&lt;0,"("," ")</f>
        <v>(</v>
      </c>
      <c r="AR83" s="240">
        <f>IF('Для розрахунку'!AQ83&lt;&gt;0,ABS('Для розрахунку'!AQ83),"-")</f>
        <v>9</v>
      </c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31" t="str">
        <f>IF('Для розрахунку'!AQ83&lt;0,")"," ")</f>
        <v>)</v>
      </c>
      <c r="BE83" s="30" t="str">
        <f>IF('Для розрахунку'!BE83&lt;0,"("," ")</f>
        <v xml:space="preserve"> </v>
      </c>
      <c r="BF83" s="240">
        <f>IF('Для розрахунку'!BE83&lt;&gt;0,ABS('Для розрахунку'!BE83),"-")</f>
        <v>82</v>
      </c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31" t="str">
        <f>IF('Для розрахунку'!BE83&lt;0,")"," ")</f>
        <v xml:space="preserve"> </v>
      </c>
      <c r="BS83" s="22"/>
    </row>
    <row r="84" spans="1:77" ht="13.5" customHeight="1" x14ac:dyDescent="0.2">
      <c r="B84" s="250" t="s">
        <v>49</v>
      </c>
      <c r="C84" s="250"/>
      <c r="D84" s="250"/>
      <c r="E84" s="250"/>
      <c r="F84" s="250"/>
      <c r="G84" s="250"/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250"/>
      <c r="AG84" s="250"/>
      <c r="AH84" s="250"/>
      <c r="AI84" s="250"/>
      <c r="AJ84" s="250"/>
      <c r="AK84" s="250"/>
      <c r="AL84" s="161">
        <v>3405</v>
      </c>
      <c r="AM84" s="161"/>
      <c r="AN84" s="161"/>
      <c r="AO84" s="161"/>
      <c r="AP84" s="161"/>
      <c r="AQ84" s="83">
        <f>IF('Для розрахунку'!AQ84:BD84=0,"-",'Для розрахунку'!AQ84:BD84)</f>
        <v>262</v>
      </c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>
        <f>IF('Для розрахунку'!BE84:BR84=0,"-",'Для розрахунку'!BE84:BR84)</f>
        <v>180</v>
      </c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22"/>
    </row>
    <row r="85" spans="1:77" ht="13.5" customHeight="1" x14ac:dyDescent="0.2">
      <c r="B85" s="250" t="s">
        <v>50</v>
      </c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161">
        <v>3410</v>
      </c>
      <c r="AM85" s="161"/>
      <c r="AN85" s="161"/>
      <c r="AO85" s="161"/>
      <c r="AP85" s="161"/>
      <c r="AQ85" s="83" t="str">
        <f>IF('Для розрахунку'!AQ85:BD85=0,"-",'Для розрахунку'!AQ85:BD85)</f>
        <v>-</v>
      </c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 t="str">
        <f>IF('Для розрахунку'!BE85:BR85=0,"-",'Для розрахунку'!BE85:BR85)</f>
        <v>-</v>
      </c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22"/>
    </row>
    <row r="86" spans="1:77" ht="13.5" customHeight="1" x14ac:dyDescent="0.2">
      <c r="B86" s="250" t="s">
        <v>51</v>
      </c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0"/>
      <c r="AD86" s="250"/>
      <c r="AE86" s="250"/>
      <c r="AF86" s="250"/>
      <c r="AG86" s="250"/>
      <c r="AH86" s="250"/>
      <c r="AI86" s="250"/>
      <c r="AJ86" s="250"/>
      <c r="AK86" s="250"/>
      <c r="AL86" s="161">
        <v>3415</v>
      </c>
      <c r="AM86" s="161"/>
      <c r="AN86" s="161"/>
      <c r="AO86" s="161"/>
      <c r="AP86" s="161"/>
      <c r="AQ86" s="30" t="str">
        <f>IF('Для розрахунку'!AQ86&lt;0,"("," ")</f>
        <v xml:space="preserve"> </v>
      </c>
      <c r="AR86" s="240">
        <f>IF('Для розрахунку'!AQ86&lt;&gt;0,ABS('Для розрахунку'!AQ86),"-")</f>
        <v>253</v>
      </c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31" t="str">
        <f>IF('Для розрахунку'!AQ86&lt;0,")"," ")</f>
        <v xml:space="preserve"> </v>
      </c>
      <c r="BE86" s="30" t="str">
        <f>IF('Для розрахунку'!BE86&lt;0,"("," ")</f>
        <v xml:space="preserve"> </v>
      </c>
      <c r="BF86" s="240">
        <f>IF('Для розрахунку'!BE86&lt;&gt;0,ABS('Для розрахунку'!BE86),"-")</f>
        <v>262</v>
      </c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31" t="str">
        <f>IF('Для розрахунку'!BE86&lt;0,")"," ")</f>
        <v xml:space="preserve"> </v>
      </c>
      <c r="BS86" s="22"/>
    </row>
    <row r="87" spans="1:77" ht="19.5" customHeigh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</row>
    <row r="88" spans="1:77" s="46" customFormat="1" ht="13.5" customHeight="1" x14ac:dyDescent="0.2">
      <c r="A88" s="254" t="s">
        <v>10</v>
      </c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55"/>
      <c r="AC88" s="255"/>
      <c r="AD88" s="255"/>
      <c r="AE88" s="45"/>
      <c r="AF88" s="45"/>
      <c r="AG88" s="45"/>
      <c r="AH88" s="255" t="s">
        <v>88</v>
      </c>
      <c r="AI88" s="255"/>
      <c r="AJ88" s="255"/>
      <c r="AK88" s="255"/>
      <c r="AL88" s="255"/>
      <c r="AM88" s="255"/>
      <c r="AN88" s="255"/>
      <c r="AO88" s="255"/>
      <c r="AP88" s="255"/>
      <c r="AQ88" s="255"/>
      <c r="AR88" s="255"/>
      <c r="AS88" s="255"/>
      <c r="AT88" s="255"/>
      <c r="BT88" s="47"/>
      <c r="BU88" s="47"/>
      <c r="BV88" s="47"/>
      <c r="BW88" s="47"/>
    </row>
    <row r="89" spans="1:77" s="46" customFormat="1" ht="8.25" customHeight="1" x14ac:dyDescent="0.2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BT89" s="47"/>
      <c r="BU89" s="47"/>
      <c r="BV89" s="47"/>
      <c r="BW89" s="47"/>
    </row>
    <row r="90" spans="1:77" s="46" customFormat="1" ht="13.5" customHeight="1" x14ac:dyDescent="0.2">
      <c r="A90" s="256" t="s">
        <v>11</v>
      </c>
      <c r="B90" s="256"/>
      <c r="C90" s="256"/>
      <c r="D90" s="256"/>
      <c r="E90" s="256"/>
      <c r="F90" s="256"/>
      <c r="G90" s="256"/>
      <c r="H90" s="256"/>
      <c r="I90" s="256"/>
      <c r="J90" s="256"/>
      <c r="K90" s="256"/>
      <c r="L90" s="256"/>
      <c r="M90" s="256"/>
      <c r="N90" s="256"/>
      <c r="O90" s="256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55"/>
      <c r="AE90" s="45"/>
      <c r="AF90" s="45"/>
      <c r="AG90" s="45"/>
      <c r="AH90" s="255" t="s">
        <v>89</v>
      </c>
      <c r="AI90" s="255"/>
      <c r="AJ90" s="255"/>
      <c r="AK90" s="255"/>
      <c r="AL90" s="255"/>
      <c r="AM90" s="255"/>
      <c r="AN90" s="255"/>
      <c r="AO90" s="255"/>
      <c r="AP90" s="255"/>
      <c r="AQ90" s="255"/>
      <c r="AR90" s="255"/>
      <c r="AS90" s="255"/>
      <c r="AT90" s="255"/>
      <c r="BT90" s="47"/>
      <c r="BU90" s="47"/>
      <c r="BV90" s="47"/>
      <c r="BW90" s="47"/>
    </row>
    <row r="91" spans="1:77" s="52" customFormat="1" ht="21.75" customHeight="1" x14ac:dyDescent="0.2">
      <c r="A91" s="252" t="s">
        <v>90</v>
      </c>
      <c r="B91" s="252"/>
      <c r="C91" s="252"/>
      <c r="D91" s="252"/>
      <c r="E91" s="252"/>
      <c r="F91" s="252"/>
      <c r="G91" s="252"/>
      <c r="H91" s="252"/>
      <c r="I91" s="252"/>
      <c r="J91" s="50"/>
      <c r="K91" s="50"/>
      <c r="L91" s="50"/>
      <c r="M91" s="50"/>
      <c r="N91" s="50"/>
      <c r="O91" s="50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H91" s="253" t="s">
        <v>91</v>
      </c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BV91" s="53"/>
      <c r="BW91" s="53"/>
      <c r="BX91" s="53"/>
      <c r="BY91" s="53"/>
    </row>
    <row r="92" spans="1:77" ht="13.5" customHeight="1" x14ac:dyDescent="0.2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2"/>
      <c r="AU92" s="42"/>
      <c r="AV92" s="42"/>
      <c r="AW92" s="42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2"/>
    </row>
    <row r="93" spans="1:77" ht="13.5" customHeight="1" x14ac:dyDescent="0.2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2"/>
    </row>
    <row r="94" spans="1:77" ht="13.5" customHeight="1" x14ac:dyDescent="0.2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2"/>
      <c r="AU94" s="42"/>
      <c r="AV94" s="42"/>
      <c r="AW94" s="42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2"/>
    </row>
    <row r="95" spans="1:77" ht="13.5" customHeight="1" x14ac:dyDescent="0.2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2"/>
      <c r="AU95" s="42"/>
      <c r="AV95" s="42"/>
      <c r="AW95" s="42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2"/>
    </row>
    <row r="96" spans="1:77" ht="13.5" customHeigh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</row>
    <row r="97" spans="2:71" ht="13.5" customHeight="1" x14ac:dyDescent="0.2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2"/>
    </row>
    <row r="98" spans="2:71" ht="13.5" customHeigh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</row>
    <row r="99" spans="2:71" ht="13.5" customHeigh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</row>
    <row r="100" spans="2:71" ht="13.5" customHeigh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</row>
    <row r="101" spans="2:71" ht="13.5" customHeigh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</row>
    <row r="102" spans="2:71" ht="13.5" customHeigh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</row>
    <row r="103" spans="2:71" ht="13.5" customHeigh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</row>
    <row r="104" spans="2:71" ht="13.5" customHeigh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</row>
    <row r="105" spans="2:71" ht="13.5" customHeigh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</row>
    <row r="106" spans="2:71" ht="13.5" customHeigh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</row>
    <row r="107" spans="2:71" ht="13.5" customHeigh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</row>
    <row r="108" spans="2:71" ht="13.5" customHeigh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</row>
    <row r="109" spans="2:71" ht="13.5" customHeigh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</row>
    <row r="110" spans="2:71" ht="13.5" customHeigh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</row>
    <row r="111" spans="2:71" ht="13.5" customHeigh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</row>
    <row r="112" spans="2:71" ht="13.5" customHeigh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</row>
    <row r="113" spans="2:71" ht="13.5" customHeigh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</row>
    <row r="114" spans="2:71" ht="13.5" customHeigh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</row>
    <row r="115" spans="2:71" ht="13.5" customHeigh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</row>
    <row r="116" spans="2:71" ht="13.5" customHeigh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</row>
    <row r="117" spans="2:71" ht="13.5" customHeigh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</row>
    <row r="118" spans="2:71" ht="13.5" customHeigh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</row>
    <row r="119" spans="2:71" ht="13.5" customHeigh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</row>
    <row r="120" spans="2:71" ht="13.5" customHeigh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</row>
    <row r="121" spans="2:71" ht="13.5" customHeigh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</row>
    <row r="122" spans="2:71" ht="13.5" customHeigh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</row>
    <row r="123" spans="2:71" ht="13.5" customHeigh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</row>
    <row r="124" spans="2:71" ht="13.5" customHeigh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</row>
    <row r="125" spans="2:71" ht="13.5" customHeigh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</row>
    <row r="126" spans="2:71" ht="13.5" customHeigh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</row>
    <row r="127" spans="2:71" ht="13.5" customHeigh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</row>
    <row r="128" spans="2:71" ht="13.5" customHeigh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</row>
    <row r="129" spans="2:71" ht="13.5" customHeigh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</row>
    <row r="130" spans="2:71" ht="13.5" customHeigh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</row>
    <row r="131" spans="2:71" ht="13.5" customHeigh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</row>
    <row r="132" spans="2:71" ht="13.5" customHeigh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</row>
    <row r="133" spans="2:71" ht="13.5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</row>
    <row r="134" spans="2:71" ht="13.5" customHeigh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</row>
    <row r="135" spans="2:71" ht="13.5" customHeigh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</row>
    <row r="136" spans="2:71" ht="13.5" customHeigh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</row>
    <row r="137" spans="2:71" ht="13.5" customHeigh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</row>
    <row r="138" spans="2:71" ht="13.5" customHeigh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</row>
    <row r="139" spans="2:71" ht="13.5" customHeigh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</row>
    <row r="140" spans="2:71" ht="13.5" customHeigh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</row>
    <row r="141" spans="2:71" ht="13.5" customHeigh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</row>
    <row r="142" spans="2:71" ht="13.5" customHeigh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</row>
    <row r="143" spans="2:71" ht="13.5" customHeigh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</row>
    <row r="144" spans="2:71" ht="13.5" customHeigh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</row>
    <row r="145" spans="2:71" ht="13.5" customHeigh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</row>
    <row r="146" spans="2:71" ht="13.5" customHeigh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</row>
    <row r="147" spans="2:71" ht="13.5" customHeigh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</row>
    <row r="148" spans="2:71" ht="13.5" customHeigh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</row>
    <row r="149" spans="2:71" ht="13.5" customHeigh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</row>
    <row r="150" spans="2:71" ht="13.5" customHeigh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</row>
    <row r="151" spans="2:7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</row>
  </sheetData>
  <sheetProtection formatCells="0" formatColumns="0" formatRows="0"/>
  <mergeCells count="303">
    <mergeCell ref="A91:I91"/>
    <mergeCell ref="AH91:AT91"/>
    <mergeCell ref="A88:O88"/>
    <mergeCell ref="P88:AD88"/>
    <mergeCell ref="AH88:AT88"/>
    <mergeCell ref="A90:O90"/>
    <mergeCell ref="P90:AD90"/>
    <mergeCell ref="AH90:AT90"/>
    <mergeCell ref="B85:AK85"/>
    <mergeCell ref="AL85:AP85"/>
    <mergeCell ref="AQ85:BD85"/>
    <mergeCell ref="B86:AK86"/>
    <mergeCell ref="AL86:AP86"/>
    <mergeCell ref="AR86:BC86"/>
    <mergeCell ref="BF86:BQ86"/>
    <mergeCell ref="B77:AK77"/>
    <mergeCell ref="AL77:AP77"/>
    <mergeCell ref="AR77:BC77"/>
    <mergeCell ref="AQ70:AQ71"/>
    <mergeCell ref="AR70:BC71"/>
    <mergeCell ref="AR83:BC83"/>
    <mergeCell ref="B83:AK83"/>
    <mergeCell ref="AR79:BC79"/>
    <mergeCell ref="BF79:BQ79"/>
    <mergeCell ref="BD70:BD71"/>
    <mergeCell ref="BE70:BE71"/>
    <mergeCell ref="BF70:BQ71"/>
    <mergeCell ref="AR72:BC72"/>
    <mergeCell ref="BF77:BQ77"/>
    <mergeCell ref="B79:AK79"/>
    <mergeCell ref="AL79:AP79"/>
    <mergeCell ref="B82:AK82"/>
    <mergeCell ref="AL82:AP82"/>
    <mergeCell ref="AQ82:BD82"/>
    <mergeCell ref="B71:AK71"/>
    <mergeCell ref="BE85:BR85"/>
    <mergeCell ref="AL83:AP83"/>
    <mergeCell ref="B84:AK84"/>
    <mergeCell ref="AL84:AP84"/>
    <mergeCell ref="AQ84:BD84"/>
    <mergeCell ref="BE84:BR84"/>
    <mergeCell ref="BF83:BQ83"/>
    <mergeCell ref="AQ55:BD55"/>
    <mergeCell ref="BE55:BR55"/>
    <mergeCell ref="BR56:BR57"/>
    <mergeCell ref="AQ69:BD69"/>
    <mergeCell ref="AR63:BC63"/>
    <mergeCell ref="BF63:BQ63"/>
    <mergeCell ref="BE69:BR69"/>
    <mergeCell ref="BR70:BR71"/>
    <mergeCell ref="BE64:BR66"/>
    <mergeCell ref="BE82:BR82"/>
    <mergeCell ref="B73:AK73"/>
    <mergeCell ref="AL73:AP73"/>
    <mergeCell ref="AR73:BC73"/>
    <mergeCell ref="BF73:BQ73"/>
    <mergeCell ref="B76:AK76"/>
    <mergeCell ref="AL76:AP76"/>
    <mergeCell ref="AR76:BC76"/>
    <mergeCell ref="BF76:BQ76"/>
    <mergeCell ref="B75:AK75"/>
    <mergeCell ref="AL75:AP75"/>
    <mergeCell ref="AR75:BC75"/>
    <mergeCell ref="BF75:BQ75"/>
    <mergeCell ref="B78:AK78"/>
    <mergeCell ref="AL78:AP78"/>
    <mergeCell ref="AR78:BC78"/>
    <mergeCell ref="BF78:BQ78"/>
    <mergeCell ref="B74:AK74"/>
    <mergeCell ref="AL74:AP74"/>
    <mergeCell ref="AR74:BC74"/>
    <mergeCell ref="BF74:BQ74"/>
    <mergeCell ref="B68:AK68"/>
    <mergeCell ref="AL68:AP68"/>
    <mergeCell ref="AQ68:BD68"/>
    <mergeCell ref="BE68:BR68"/>
    <mergeCell ref="AQ67:BD67"/>
    <mergeCell ref="BE67:BR67"/>
    <mergeCell ref="B69:AK69"/>
    <mergeCell ref="AL69:AP69"/>
    <mergeCell ref="B72:AK72"/>
    <mergeCell ref="AL72:AP72"/>
    <mergeCell ref="B70:AK70"/>
    <mergeCell ref="AL70:AP71"/>
    <mergeCell ref="B53:AK53"/>
    <mergeCell ref="AL53:AP53"/>
    <mergeCell ref="AQ53:BD53"/>
    <mergeCell ref="BE53:BR53"/>
    <mergeCell ref="B52:AK52"/>
    <mergeCell ref="AL52:AP52"/>
    <mergeCell ref="AQ52:BD52"/>
    <mergeCell ref="BE52:BR52"/>
    <mergeCell ref="B67:AK67"/>
    <mergeCell ref="AL67:AP67"/>
    <mergeCell ref="B54:AK54"/>
    <mergeCell ref="AL54:AP54"/>
    <mergeCell ref="AQ54:BD54"/>
    <mergeCell ref="BE54:BR54"/>
    <mergeCell ref="BE56:BE57"/>
    <mergeCell ref="B57:AK57"/>
    <mergeCell ref="B60:AK60"/>
    <mergeCell ref="AL60:AP60"/>
    <mergeCell ref="B61:AK61"/>
    <mergeCell ref="AL61:AP61"/>
    <mergeCell ref="B63:AK63"/>
    <mergeCell ref="AL63:AP63"/>
    <mergeCell ref="B64:AK64"/>
    <mergeCell ref="AL64:AP66"/>
    <mergeCell ref="B51:AK51"/>
    <mergeCell ref="AL51:AP51"/>
    <mergeCell ref="AQ51:BD51"/>
    <mergeCell ref="BE51:BR51"/>
    <mergeCell ref="B49:AK49"/>
    <mergeCell ref="AL49:AP50"/>
    <mergeCell ref="AQ49:BD50"/>
    <mergeCell ref="BE49:BR50"/>
    <mergeCell ref="B50:AK50"/>
    <mergeCell ref="AR44:BC44"/>
    <mergeCell ref="AR33:BC33"/>
    <mergeCell ref="BF33:BQ33"/>
    <mergeCell ref="B48:AK48"/>
    <mergeCell ref="AL48:AP48"/>
    <mergeCell ref="AQ48:BD48"/>
    <mergeCell ref="BE48:BR48"/>
    <mergeCell ref="B45:AK45"/>
    <mergeCell ref="AL45:AP47"/>
    <mergeCell ref="AQ45:BD47"/>
    <mergeCell ref="BE45:BR47"/>
    <mergeCell ref="B46:AK46"/>
    <mergeCell ref="B47:AK47"/>
    <mergeCell ref="BF44:BQ44"/>
    <mergeCell ref="B39:AK39"/>
    <mergeCell ref="AL39:AP39"/>
    <mergeCell ref="AR39:BC39"/>
    <mergeCell ref="BF39:BQ39"/>
    <mergeCell ref="B38:AK38"/>
    <mergeCell ref="AL38:AP38"/>
    <mergeCell ref="B36:AK36"/>
    <mergeCell ref="AL36:AP36"/>
    <mergeCell ref="AR36:BC36"/>
    <mergeCell ref="BF36:BQ36"/>
    <mergeCell ref="AQ26:BD26"/>
    <mergeCell ref="BE26:BR26"/>
    <mergeCell ref="B27:AK27"/>
    <mergeCell ref="AL27:AP27"/>
    <mergeCell ref="AQ27:BD27"/>
    <mergeCell ref="BE27:BR27"/>
    <mergeCell ref="B26:AK26"/>
    <mergeCell ref="AL26:AP26"/>
    <mergeCell ref="B34:AK34"/>
    <mergeCell ref="AL34:AP34"/>
    <mergeCell ref="AR34:BC34"/>
    <mergeCell ref="BF34:BQ34"/>
    <mergeCell ref="B28:AK28"/>
    <mergeCell ref="AL28:AP28"/>
    <mergeCell ref="B33:AK33"/>
    <mergeCell ref="AL33:AP33"/>
    <mergeCell ref="AQ29:BD29"/>
    <mergeCell ref="BF30:BQ31"/>
    <mergeCell ref="BR30:BR31"/>
    <mergeCell ref="B31:AK31"/>
    <mergeCell ref="B32:AK32"/>
    <mergeCell ref="AL32:AP32"/>
    <mergeCell ref="AR32:BC32"/>
    <mergeCell ref="BF32:BQ32"/>
    <mergeCell ref="BE24:BR24"/>
    <mergeCell ref="B25:AK25"/>
    <mergeCell ref="AL25:AP25"/>
    <mergeCell ref="AQ25:BD25"/>
    <mergeCell ref="BE25:BR25"/>
    <mergeCell ref="B24:AK24"/>
    <mergeCell ref="AL24:AP24"/>
    <mergeCell ref="AQ24:BD24"/>
    <mergeCell ref="BE22:BR22"/>
    <mergeCell ref="BX7:CA12"/>
    <mergeCell ref="AC8:AE8"/>
    <mergeCell ref="AF8:AH8"/>
    <mergeCell ref="AO10:AV10"/>
    <mergeCell ref="AW10:BH10"/>
    <mergeCell ref="BI10:BQ10"/>
    <mergeCell ref="B12:AK12"/>
    <mergeCell ref="AL12:AP12"/>
    <mergeCell ref="B16:AK16"/>
    <mergeCell ref="AQ12:BD12"/>
    <mergeCell ref="BE12:BR12"/>
    <mergeCell ref="B13:AK13"/>
    <mergeCell ref="AL13:AP13"/>
    <mergeCell ref="AQ13:BD13"/>
    <mergeCell ref="BE13:BR13"/>
    <mergeCell ref="BX13:CA14"/>
    <mergeCell ref="B14:AK14"/>
    <mergeCell ref="AL14:AP16"/>
    <mergeCell ref="AQ14:BD16"/>
    <mergeCell ref="BE14:BR16"/>
    <mergeCell ref="B15:AK15"/>
    <mergeCell ref="BE20:BR20"/>
    <mergeCell ref="B23:AK23"/>
    <mergeCell ref="AL23:AP23"/>
    <mergeCell ref="AQ23:BD23"/>
    <mergeCell ref="BE23:BR23"/>
    <mergeCell ref="BF72:BQ72"/>
    <mergeCell ref="B8:AB8"/>
    <mergeCell ref="AI8:BQ8"/>
    <mergeCell ref="B21:AK21"/>
    <mergeCell ref="AL21:AP21"/>
    <mergeCell ref="AQ21:BD21"/>
    <mergeCell ref="B17:AK17"/>
    <mergeCell ref="AL17:AP17"/>
    <mergeCell ref="AQ17:BD17"/>
    <mergeCell ref="BE17:BR17"/>
    <mergeCell ref="B19:AK19"/>
    <mergeCell ref="AL19:AP19"/>
    <mergeCell ref="AQ19:BD19"/>
    <mergeCell ref="BE19:BR19"/>
    <mergeCell ref="B18:AK18"/>
    <mergeCell ref="AL18:AP18"/>
    <mergeCell ref="AQ18:BD18"/>
    <mergeCell ref="BE18:BR18"/>
    <mergeCell ref="B20:AK20"/>
    <mergeCell ref="AQ28:BD28"/>
    <mergeCell ref="BE28:BR28"/>
    <mergeCell ref="B35:AK35"/>
    <mergeCell ref="AL35:AP35"/>
    <mergeCell ref="AR35:BC35"/>
    <mergeCell ref="BF35:BQ35"/>
    <mergeCell ref="BX1:CA6"/>
    <mergeCell ref="BI2:BQ2"/>
    <mergeCell ref="B3:BH3"/>
    <mergeCell ref="BI3:BK3"/>
    <mergeCell ref="BL3:BN3"/>
    <mergeCell ref="BO3:BQ3"/>
    <mergeCell ref="B4:J4"/>
    <mergeCell ref="K4:AW4"/>
    <mergeCell ref="AZ4:BH4"/>
    <mergeCell ref="BI4:BQ4"/>
    <mergeCell ref="K5:AW5"/>
    <mergeCell ref="B7:BQ7"/>
    <mergeCell ref="BE21:BR21"/>
    <mergeCell ref="B22:AK22"/>
    <mergeCell ref="AL22:AP22"/>
    <mergeCell ref="AQ22:BD22"/>
    <mergeCell ref="AL20:AP20"/>
    <mergeCell ref="AQ20:BD20"/>
    <mergeCell ref="AR38:BC38"/>
    <mergeCell ref="BF38:BQ38"/>
    <mergeCell ref="B37:AK37"/>
    <mergeCell ref="AL37:AP37"/>
    <mergeCell ref="AR37:BC37"/>
    <mergeCell ref="BF37:BQ37"/>
    <mergeCell ref="BE29:BR29"/>
    <mergeCell ref="AR30:BC31"/>
    <mergeCell ref="B29:AK29"/>
    <mergeCell ref="AL29:AP29"/>
    <mergeCell ref="B30:AK30"/>
    <mergeCell ref="AL30:AP31"/>
    <mergeCell ref="AQ30:AQ31"/>
    <mergeCell ref="BD30:BD31"/>
    <mergeCell ref="BE30:BE31"/>
    <mergeCell ref="B40:AK40"/>
    <mergeCell ref="AL40:AP40"/>
    <mergeCell ref="AR40:BC40"/>
    <mergeCell ref="BF40:BQ40"/>
    <mergeCell ref="B62:AK62"/>
    <mergeCell ref="AL62:AP62"/>
    <mergeCell ref="AR62:BC62"/>
    <mergeCell ref="BF62:BQ62"/>
    <mergeCell ref="AR56:BC57"/>
    <mergeCell ref="BD56:BD57"/>
    <mergeCell ref="B42:AK42"/>
    <mergeCell ref="AL42:AP42"/>
    <mergeCell ref="AR42:BC42"/>
    <mergeCell ref="BF42:BQ42"/>
    <mergeCell ref="B41:AK41"/>
    <mergeCell ref="AL41:AP41"/>
    <mergeCell ref="AR41:BC41"/>
    <mergeCell ref="BF41:BQ41"/>
    <mergeCell ref="AR43:BC43"/>
    <mergeCell ref="BF43:BQ43"/>
    <mergeCell ref="B44:AK44"/>
    <mergeCell ref="AL44:AP44"/>
    <mergeCell ref="B43:AK43"/>
    <mergeCell ref="AL43:AP43"/>
    <mergeCell ref="B55:AK55"/>
    <mergeCell ref="AL55:AP55"/>
    <mergeCell ref="AR61:BC61"/>
    <mergeCell ref="BF61:BQ61"/>
    <mergeCell ref="AL56:AP57"/>
    <mergeCell ref="AQ56:AQ57"/>
    <mergeCell ref="B65:AK65"/>
    <mergeCell ref="B66:AK66"/>
    <mergeCell ref="AL59:AP59"/>
    <mergeCell ref="AR59:BC59"/>
    <mergeCell ref="BF59:BQ59"/>
    <mergeCell ref="BF56:BQ57"/>
    <mergeCell ref="AQ64:BD66"/>
    <mergeCell ref="AR60:BC60"/>
    <mergeCell ref="BF60:BQ60"/>
    <mergeCell ref="B56:AK56"/>
    <mergeCell ref="B58:AK58"/>
    <mergeCell ref="AL58:AP58"/>
    <mergeCell ref="AR58:BC58"/>
    <mergeCell ref="BF58:BQ58"/>
    <mergeCell ref="B59:AK59"/>
  </mergeCells>
  <phoneticPr fontId="16" type="noConversion"/>
  <pageMargins left="0.39370078740157483" right="0.39370078740157483" top="0.39370078740157483" bottom="0.39370078740157483" header="0.11811023622047245" footer="0.11811023622047245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Для розрахунку</vt:lpstr>
      <vt:lpstr>ГОТОВИЙ ЗВІТ</vt:lpstr>
      <vt:lpstr>'ГОТОВИЙ ЗВІТ'!Область_печати</vt:lpstr>
      <vt:lpstr>'Для розрахунку'!Область_печати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Красовская Анастасия Олеговна</dc:creator>
  <cp:lastModifiedBy>Bomba</cp:lastModifiedBy>
  <cp:lastPrinted>2013-12-25T12:32:42Z</cp:lastPrinted>
  <dcterms:created xsi:type="dcterms:W3CDTF">2013-03-11T10:34:23Z</dcterms:created>
  <dcterms:modified xsi:type="dcterms:W3CDTF">2016-04-29T09:54:06Z</dcterms:modified>
</cp:coreProperties>
</file>